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DieseArbeitsmappe" defaultThemeVersion="124226"/>
  <bookViews>
    <workbookView xWindow="-405" yWindow="-270" windowWidth="13965" windowHeight="11700" tabRatio="732" activeTab="3"/>
  </bookViews>
  <sheets>
    <sheet name="Anleitung" sheetId="1" r:id="rId1"/>
    <sheet name="Deckblatt" sheetId="2" r:id="rId2"/>
    <sheet name="Mannschaften" sheetId="3" state="hidden" r:id="rId3"/>
    <sheet name="Teilnehmer" sheetId="7" r:id="rId4"/>
    <sheet name="Kampfrichter" sheetId="4" state="hidden" r:id="rId5"/>
    <sheet name="Vereine" sheetId="6" state="hidden" r:id="rId6"/>
    <sheet name="Übersicht" sheetId="9" r:id="rId7"/>
    <sheet name="Veranstaltungen" sheetId="15" r:id="rId8"/>
    <sheet name="Veranstalter" sheetId="14" state="hidden" r:id="rId9"/>
    <sheet name="Kampfrichter-Fachgebiete" sheetId="13" state="hidden" r:id="rId10"/>
    <sheet name="Kampfrichter-Lizenzen" sheetId="12" state="hidden" r:id="rId11"/>
    <sheet name="Schwierigkeitsstufen" sheetId="11" state="hidden" r:id="rId12"/>
  </sheets>
  <definedNames>
    <definedName name="_xlnm._FilterDatabase" localSheetId="5" hidden="1">Vereine!$A$1:$D$1733</definedName>
    <definedName name="Auswahl_LA">Schwierigkeitsstufen!$A$2</definedName>
    <definedName name="_xlnm.Print_Area" localSheetId="3">Teilnehmer!$A$1:$J$1012</definedName>
    <definedName name="Geburtsdatum_Maximal">Schwierigkeitsstufen!$G$3</definedName>
    <definedName name="Geburtsdatum_Minimal">Schwierigkeitsstufen!$G$2</definedName>
    <definedName name="Kampfrichter_Fachgebietsliste">'Kampfrichter-Fachgebiete'!$A$2:$A$12</definedName>
    <definedName name="Kampfrichterlizenzliste">'Kampfrichter-Lizenzen'!$A$2:$A$5</definedName>
    <definedName name="MannschaftsNrListe">Mannschaften!$A$5:$A$54</definedName>
    <definedName name="Veranstalterliste">Veranstalter!$A$2:$A$3</definedName>
    <definedName name="Veranstaltungsliste">Veranstaltungen!$B$2:$B$9</definedName>
    <definedName name="Vereinsliste">Vereine!$A$1:$A$63</definedName>
    <definedName name="WKNrListe">Übersicht!$A$7:$A$53</definedName>
    <definedName name="WKNrListeMannschaft">Übersicht!$A$7:$A$53</definedName>
  </definedNames>
  <calcPr calcId="125725"/>
</workbook>
</file>

<file path=xl/calcChain.xml><?xml version="1.0" encoding="utf-8"?>
<calcChain xmlns="http://schemas.openxmlformats.org/spreadsheetml/2006/main">
  <c r="T30" i="7"/>
  <c r="T29"/>
  <c r="T28"/>
  <c r="T27"/>
  <c r="T4"/>
  <c r="T5"/>
  <c r="T6"/>
  <c r="I7" i="9"/>
  <c r="I8"/>
  <c r="I9"/>
  <c r="I10"/>
  <c r="I11"/>
  <c r="I12"/>
  <c r="I13"/>
  <c r="I14"/>
  <c r="I15"/>
  <c r="I16"/>
  <c r="I17"/>
  <c r="I18"/>
  <c r="I19"/>
  <c r="I20"/>
  <c r="I21"/>
  <c r="I22"/>
  <c r="I23"/>
  <c r="I24"/>
  <c r="I25"/>
  <c r="I26"/>
  <c r="I27"/>
  <c r="I28"/>
  <c r="I29"/>
  <c r="I30"/>
  <c r="I31"/>
  <c r="I32"/>
  <c r="I33"/>
  <c r="I34"/>
  <c r="I35"/>
  <c r="I36"/>
  <c r="L36"/>
  <c r="N36"/>
  <c r="N54" s="1"/>
  <c r="I57" s="1"/>
  <c r="I37"/>
  <c r="I38"/>
  <c r="I39"/>
  <c r="I40"/>
  <c r="I41"/>
  <c r="I42"/>
  <c r="I43"/>
  <c r="I44"/>
  <c r="I45"/>
  <c r="I46"/>
  <c r="I47"/>
  <c r="I48"/>
  <c r="I49"/>
  <c r="I50"/>
  <c r="I51"/>
  <c r="I52"/>
  <c r="I53"/>
  <c r="I54"/>
  <c r="C22"/>
  <c r="C23"/>
  <c r="C24"/>
  <c r="C25"/>
  <c r="C26"/>
  <c r="C27"/>
  <c r="C28"/>
  <c r="C29"/>
  <c r="C30"/>
  <c r="C31"/>
  <c r="C32"/>
  <c r="C33"/>
  <c r="C34"/>
  <c r="C35"/>
  <c r="C36"/>
  <c r="C37"/>
  <c r="C38"/>
  <c r="C39"/>
  <c r="C40"/>
  <c r="C41"/>
  <c r="C42"/>
  <c r="C43"/>
  <c r="C44"/>
  <c r="C45"/>
  <c r="C46"/>
  <c r="C47"/>
  <c r="C48"/>
  <c r="C49"/>
  <c r="C50"/>
  <c r="C51"/>
  <c r="C52"/>
  <c r="C7"/>
  <c r="C8"/>
  <c r="C9"/>
  <c r="C10"/>
  <c r="C11"/>
  <c r="C12"/>
  <c r="C13"/>
  <c r="C14"/>
  <c r="C15"/>
  <c r="C16"/>
  <c r="C17"/>
  <c r="C18"/>
  <c r="C19"/>
  <c r="C20"/>
  <c r="B65"/>
  <c r="C21"/>
  <c r="C53"/>
  <c r="B83" i="2"/>
  <c r="B82"/>
  <c r="C15"/>
  <c r="B69" s="1"/>
  <c r="C21"/>
  <c r="C20"/>
  <c r="C19"/>
  <c r="C18"/>
  <c r="C17"/>
  <c r="C16"/>
  <c r="D6" i="6"/>
  <c r="L54" i="9"/>
  <c r="H54"/>
  <c r="C57" s="1"/>
  <c r="F54"/>
  <c r="J4" i="4"/>
  <c r="J5"/>
  <c r="J6"/>
  <c r="J7"/>
  <c r="J8"/>
  <c r="J9"/>
  <c r="J10"/>
  <c r="J11"/>
  <c r="J12"/>
  <c r="J13"/>
  <c r="J14"/>
  <c r="J15"/>
  <c r="J16"/>
  <c r="J17"/>
  <c r="J18"/>
  <c r="J19"/>
  <c r="J20"/>
  <c r="J21"/>
  <c r="J22"/>
  <c r="J23"/>
  <c r="J24"/>
  <c r="J25"/>
  <c r="J26"/>
  <c r="J27"/>
  <c r="J28"/>
  <c r="J29"/>
  <c r="J30"/>
  <c r="J31"/>
  <c r="J32"/>
  <c r="J33"/>
  <c r="J34"/>
  <c r="J35"/>
  <c r="J36"/>
  <c r="J37"/>
  <c r="J38"/>
  <c r="J39"/>
  <c r="J40"/>
  <c r="J41"/>
  <c r="J3"/>
  <c r="C45" i="2"/>
  <c r="T1012" i="7"/>
  <c r="T1011"/>
  <c r="T1010"/>
  <c r="T1009"/>
  <c r="T1008"/>
  <c r="T1007"/>
  <c r="T1006"/>
  <c r="T1005"/>
  <c r="T1004"/>
  <c r="T1003"/>
  <c r="T1002"/>
  <c r="T1001"/>
  <c r="T1000"/>
  <c r="T999"/>
  <c r="T998"/>
  <c r="T997"/>
  <c r="T996"/>
  <c r="T995"/>
  <c r="T994"/>
  <c r="T993"/>
  <c r="T992"/>
  <c r="T991"/>
  <c r="T990"/>
  <c r="T989"/>
  <c r="T988"/>
  <c r="T987"/>
  <c r="T986"/>
  <c r="T985"/>
  <c r="T984"/>
  <c r="T983"/>
  <c r="T982"/>
  <c r="T981"/>
  <c r="T980"/>
  <c r="T979"/>
  <c r="T978"/>
  <c r="T977"/>
  <c r="T976"/>
  <c r="T975"/>
  <c r="T974"/>
  <c r="T973"/>
  <c r="T972"/>
  <c r="T971"/>
  <c r="T970"/>
  <c r="T969"/>
  <c r="T968"/>
  <c r="T967"/>
  <c r="T966"/>
  <c r="T965"/>
  <c r="T964"/>
  <c r="T963"/>
  <c r="T962"/>
  <c r="T961"/>
  <c r="T960"/>
  <c r="T959"/>
  <c r="T958"/>
  <c r="T957"/>
  <c r="T956"/>
  <c r="T955"/>
  <c r="T954"/>
  <c r="T953"/>
  <c r="T952"/>
  <c r="T951"/>
  <c r="T950"/>
  <c r="T949"/>
  <c r="T948"/>
  <c r="T947"/>
  <c r="T946"/>
  <c r="T945"/>
  <c r="T944"/>
  <c r="T943"/>
  <c r="T942"/>
  <c r="T941"/>
  <c r="T940"/>
  <c r="T939"/>
  <c r="T938"/>
  <c r="T937"/>
  <c r="T936"/>
  <c r="T935"/>
  <c r="T934"/>
  <c r="T933"/>
  <c r="T932"/>
  <c r="T931"/>
  <c r="T930"/>
  <c r="T929"/>
  <c r="T928"/>
  <c r="T927"/>
  <c r="T926"/>
  <c r="T925"/>
  <c r="T924"/>
  <c r="T923"/>
  <c r="T922"/>
  <c r="T921"/>
  <c r="T920"/>
  <c r="T919"/>
  <c r="T918"/>
  <c r="T917"/>
  <c r="T916"/>
  <c r="T915"/>
  <c r="T914"/>
  <c r="T913"/>
  <c r="T912"/>
  <c r="T911"/>
  <c r="T910"/>
  <c r="T909"/>
  <c r="T908"/>
  <c r="T907"/>
  <c r="T906"/>
  <c r="T905"/>
  <c r="T904"/>
  <c r="T903"/>
  <c r="T902"/>
  <c r="T901"/>
  <c r="T900"/>
  <c r="T899"/>
  <c r="T898"/>
  <c r="T897"/>
  <c r="T896"/>
  <c r="T895"/>
  <c r="T894"/>
  <c r="T893"/>
  <c r="T892"/>
  <c r="T891"/>
  <c r="T890"/>
  <c r="T889"/>
  <c r="T888"/>
  <c r="T887"/>
  <c r="T886"/>
  <c r="T885"/>
  <c r="T884"/>
  <c r="T883"/>
  <c r="T882"/>
  <c r="T881"/>
  <c r="T880"/>
  <c r="T879"/>
  <c r="T878"/>
  <c r="T877"/>
  <c r="T876"/>
  <c r="T875"/>
  <c r="T874"/>
  <c r="T873"/>
  <c r="T872"/>
  <c r="T871"/>
  <c r="T870"/>
  <c r="T869"/>
  <c r="T868"/>
  <c r="T867"/>
  <c r="T866"/>
  <c r="T865"/>
  <c r="T864"/>
  <c r="T863"/>
  <c r="T862"/>
  <c r="T861"/>
  <c r="T860"/>
  <c r="T859"/>
  <c r="T858"/>
  <c r="T857"/>
  <c r="T856"/>
  <c r="T855"/>
  <c r="T854"/>
  <c r="T853"/>
  <c r="T852"/>
  <c r="T851"/>
  <c r="T850"/>
  <c r="T849"/>
  <c r="T848"/>
  <c r="T847"/>
  <c r="T846"/>
  <c r="T845"/>
  <c r="T844"/>
  <c r="T843"/>
  <c r="T842"/>
  <c r="T841"/>
  <c r="T840"/>
  <c r="T839"/>
  <c r="T838"/>
  <c r="T837"/>
  <c r="T836"/>
  <c r="T835"/>
  <c r="T834"/>
  <c r="T833"/>
  <c r="T832"/>
  <c r="T831"/>
  <c r="T830"/>
  <c r="T829"/>
  <c r="T828"/>
  <c r="T827"/>
  <c r="T826"/>
  <c r="T825"/>
  <c r="T824"/>
  <c r="T823"/>
  <c r="T822"/>
  <c r="T821"/>
  <c r="T820"/>
  <c r="T819"/>
  <c r="T818"/>
  <c r="T817"/>
  <c r="T816"/>
  <c r="T815"/>
  <c r="T814"/>
  <c r="T813"/>
  <c r="T812"/>
  <c r="T811"/>
  <c r="T810"/>
  <c r="T809"/>
  <c r="T808"/>
  <c r="T807"/>
  <c r="T806"/>
  <c r="T805"/>
  <c r="T804"/>
  <c r="T803"/>
  <c r="T802"/>
  <c r="T801"/>
  <c r="T800"/>
  <c r="T799"/>
  <c r="T798"/>
  <c r="T797"/>
  <c r="T796"/>
  <c r="T795"/>
  <c r="T794"/>
  <c r="T793"/>
  <c r="T792"/>
  <c r="T791"/>
  <c r="T790"/>
  <c r="T789"/>
  <c r="T788"/>
  <c r="T787"/>
  <c r="T786"/>
  <c r="T785"/>
  <c r="T784"/>
  <c r="T783"/>
  <c r="T782"/>
  <c r="T781"/>
  <c r="T780"/>
  <c r="T779"/>
  <c r="T778"/>
  <c r="T777"/>
  <c r="T776"/>
  <c r="T775"/>
  <c r="T774"/>
  <c r="T773"/>
  <c r="T772"/>
  <c r="T771"/>
  <c r="T770"/>
  <c r="T769"/>
  <c r="T768"/>
  <c r="T767"/>
  <c r="T766"/>
  <c r="T765"/>
  <c r="T764"/>
  <c r="T763"/>
  <c r="T762"/>
  <c r="T761"/>
  <c r="T760"/>
  <c r="T759"/>
  <c r="T758"/>
  <c r="T757"/>
  <c r="T756"/>
  <c r="T755"/>
  <c r="T754"/>
  <c r="T753"/>
  <c r="T752"/>
  <c r="T751"/>
  <c r="T750"/>
  <c r="T749"/>
  <c r="T748"/>
  <c r="T747"/>
  <c r="T746"/>
  <c r="T745"/>
  <c r="T744"/>
  <c r="T743"/>
  <c r="T742"/>
  <c r="T741"/>
  <c r="T740"/>
  <c r="T739"/>
  <c r="T738"/>
  <c r="T737"/>
  <c r="T736"/>
  <c r="T735"/>
  <c r="T734"/>
  <c r="T733"/>
  <c r="T732"/>
  <c r="T731"/>
  <c r="T730"/>
  <c r="T729"/>
  <c r="T728"/>
  <c r="T727"/>
  <c r="T726"/>
  <c r="T725"/>
  <c r="T724"/>
  <c r="T723"/>
  <c r="T722"/>
  <c r="T721"/>
  <c r="T720"/>
  <c r="T719"/>
  <c r="T718"/>
  <c r="T717"/>
  <c r="T716"/>
  <c r="T715"/>
  <c r="T714"/>
  <c r="T713"/>
  <c r="T712"/>
  <c r="T711"/>
  <c r="T710"/>
  <c r="T709"/>
  <c r="T708"/>
  <c r="T707"/>
  <c r="T706"/>
  <c r="T705"/>
  <c r="T704"/>
  <c r="T703"/>
  <c r="T702"/>
  <c r="T701"/>
  <c r="T700"/>
  <c r="T699"/>
  <c r="T698"/>
  <c r="T697"/>
  <c r="T696"/>
  <c r="T695"/>
  <c r="T694"/>
  <c r="T693"/>
  <c r="T692"/>
  <c r="T691"/>
  <c r="T690"/>
  <c r="T689"/>
  <c r="T688"/>
  <c r="T687"/>
  <c r="T686"/>
  <c r="T685"/>
  <c r="T684"/>
  <c r="T683"/>
  <c r="T682"/>
  <c r="T681"/>
  <c r="T680"/>
  <c r="T679"/>
  <c r="T678"/>
  <c r="T677"/>
  <c r="T676"/>
  <c r="T675"/>
  <c r="T674"/>
  <c r="T673"/>
  <c r="T672"/>
  <c r="T671"/>
  <c r="T670"/>
  <c r="T669"/>
  <c r="T668"/>
  <c r="T667"/>
  <c r="T666"/>
  <c r="T665"/>
  <c r="T664"/>
  <c r="T663"/>
  <c r="T662"/>
  <c r="T661"/>
  <c r="T660"/>
  <c r="T659"/>
  <c r="T658"/>
  <c r="T657"/>
  <c r="T656"/>
  <c r="T655"/>
  <c r="T654"/>
  <c r="T653"/>
  <c r="T652"/>
  <c r="T651"/>
  <c r="T650"/>
  <c r="T649"/>
  <c r="T648"/>
  <c r="T647"/>
  <c r="T646"/>
  <c r="T645"/>
  <c r="T644"/>
  <c r="T643"/>
  <c r="T642"/>
  <c r="T641"/>
  <c r="T640"/>
  <c r="T639"/>
  <c r="T638"/>
  <c r="T637"/>
  <c r="T636"/>
  <c r="T635"/>
  <c r="T634"/>
  <c r="T633"/>
  <c r="T632"/>
  <c r="T631"/>
  <c r="T630"/>
  <c r="T629"/>
  <c r="T628"/>
  <c r="T627"/>
  <c r="T626"/>
  <c r="T625"/>
  <c r="T624"/>
  <c r="T623"/>
  <c r="T622"/>
  <c r="T621"/>
  <c r="T620"/>
  <c r="T619"/>
  <c r="T618"/>
  <c r="T617"/>
  <c r="T616"/>
  <c r="T615"/>
  <c r="T614"/>
  <c r="T613"/>
  <c r="T612"/>
  <c r="T611"/>
  <c r="T610"/>
  <c r="T609"/>
  <c r="T608"/>
  <c r="T607"/>
  <c r="T606"/>
  <c r="T605"/>
  <c r="T604"/>
  <c r="T603"/>
  <c r="T602"/>
  <c r="T601"/>
  <c r="T600"/>
  <c r="T599"/>
  <c r="T598"/>
  <c r="T597"/>
  <c r="T596"/>
  <c r="T595"/>
  <c r="T594"/>
  <c r="T593"/>
  <c r="T592"/>
  <c r="T591"/>
  <c r="T590"/>
  <c r="T589"/>
  <c r="T588"/>
  <c r="T587"/>
  <c r="T586"/>
  <c r="T585"/>
  <c r="T584"/>
  <c r="T583"/>
  <c r="T582"/>
  <c r="T581"/>
  <c r="T580"/>
  <c r="T579"/>
  <c r="T578"/>
  <c r="T577"/>
  <c r="T576"/>
  <c r="T575"/>
  <c r="T574"/>
  <c r="T573"/>
  <c r="T572"/>
  <c r="T571"/>
  <c r="T570"/>
  <c r="T569"/>
  <c r="T568"/>
  <c r="T567"/>
  <c r="T566"/>
  <c r="T565"/>
  <c r="T564"/>
  <c r="T563"/>
  <c r="T562"/>
  <c r="T561"/>
  <c r="T560"/>
  <c r="T559"/>
  <c r="T558"/>
  <c r="T557"/>
  <c r="T556"/>
  <c r="T555"/>
  <c r="T554"/>
  <c r="T553"/>
  <c r="T552"/>
  <c r="T551"/>
  <c r="T550"/>
  <c r="T549"/>
  <c r="T548"/>
  <c r="T547"/>
  <c r="T546"/>
  <c r="T545"/>
  <c r="T544"/>
  <c r="T543"/>
  <c r="T542"/>
  <c r="T541"/>
  <c r="T540"/>
  <c r="T539"/>
  <c r="T538"/>
  <c r="T537"/>
  <c r="T536"/>
  <c r="T535"/>
  <c r="T534"/>
  <c r="T533"/>
  <c r="T532"/>
  <c r="T531"/>
  <c r="T530"/>
  <c r="T529"/>
  <c r="T528"/>
  <c r="T527"/>
  <c r="T526"/>
  <c r="T525"/>
  <c r="T524"/>
  <c r="T523"/>
  <c r="T522"/>
  <c r="T521"/>
  <c r="T520"/>
  <c r="T519"/>
  <c r="T518"/>
  <c r="T517"/>
  <c r="T516"/>
  <c r="T515"/>
  <c r="T514"/>
  <c r="T513"/>
  <c r="T512"/>
  <c r="T511"/>
  <c r="T510"/>
  <c r="T509"/>
  <c r="T508"/>
  <c r="T507"/>
  <c r="T506"/>
  <c r="T505"/>
  <c r="T504"/>
  <c r="T503"/>
  <c r="T502"/>
  <c r="T501"/>
  <c r="T500"/>
  <c r="T499"/>
  <c r="T498"/>
  <c r="T497"/>
  <c r="T496"/>
  <c r="T495"/>
  <c r="T494"/>
  <c r="T493"/>
  <c r="T492"/>
  <c r="T491"/>
  <c r="T490"/>
  <c r="T489"/>
  <c r="T488"/>
  <c r="T487"/>
  <c r="T486"/>
  <c r="T485"/>
  <c r="T484"/>
  <c r="T483"/>
  <c r="T482"/>
  <c r="T481"/>
  <c r="T480"/>
  <c r="T479"/>
  <c r="T478"/>
  <c r="T477"/>
  <c r="T476"/>
  <c r="T475"/>
  <c r="T474"/>
  <c r="T473"/>
  <c r="T472"/>
  <c r="T471"/>
  <c r="T470"/>
  <c r="T469"/>
  <c r="T468"/>
  <c r="T467"/>
  <c r="T466"/>
  <c r="T465"/>
  <c r="T464"/>
  <c r="T463"/>
  <c r="T462"/>
  <c r="T461"/>
  <c r="T460"/>
  <c r="T459"/>
  <c r="T458"/>
  <c r="T457"/>
  <c r="T456"/>
  <c r="T455"/>
  <c r="T454"/>
  <c r="T453"/>
  <c r="T452"/>
  <c r="T451"/>
  <c r="T450"/>
  <c r="T449"/>
  <c r="T448"/>
  <c r="T447"/>
  <c r="T446"/>
  <c r="T445"/>
  <c r="T444"/>
  <c r="T443"/>
  <c r="T442"/>
  <c r="T441"/>
  <c r="T440"/>
  <c r="T439"/>
  <c r="T438"/>
  <c r="T437"/>
  <c r="T436"/>
  <c r="T435"/>
  <c r="T434"/>
  <c r="T433"/>
  <c r="T432"/>
  <c r="T431"/>
  <c r="T430"/>
  <c r="T429"/>
  <c r="T428"/>
  <c r="T427"/>
  <c r="T426"/>
  <c r="T425"/>
  <c r="T424"/>
  <c r="T423"/>
  <c r="T422"/>
  <c r="T421"/>
  <c r="T420"/>
  <c r="T419"/>
  <c r="T418"/>
  <c r="T417"/>
  <c r="T416"/>
  <c r="T415"/>
  <c r="T414"/>
  <c r="T413"/>
  <c r="T412"/>
  <c r="T411"/>
  <c r="T410"/>
  <c r="T409"/>
  <c r="T408"/>
  <c r="T407"/>
  <c r="T406"/>
  <c r="T405"/>
  <c r="T404"/>
  <c r="T403"/>
  <c r="T402"/>
  <c r="T401"/>
  <c r="T400"/>
  <c r="T399"/>
  <c r="T398"/>
  <c r="T397"/>
  <c r="T396"/>
  <c r="T395"/>
  <c r="T394"/>
  <c r="T393"/>
  <c r="T392"/>
  <c r="T391"/>
  <c r="T390"/>
  <c r="T389"/>
  <c r="T388"/>
  <c r="T387"/>
  <c r="T386"/>
  <c r="T385"/>
  <c r="T384"/>
  <c r="T383"/>
  <c r="T382"/>
  <c r="T381"/>
  <c r="T380"/>
  <c r="T379"/>
  <c r="T378"/>
  <c r="T377"/>
  <c r="T376"/>
  <c r="T375"/>
  <c r="T374"/>
  <c r="T373"/>
  <c r="T372"/>
  <c r="T371"/>
  <c r="T370"/>
  <c r="T369"/>
  <c r="T368"/>
  <c r="T367"/>
  <c r="T366"/>
  <c r="T365"/>
  <c r="T364"/>
  <c r="T363"/>
  <c r="T362"/>
  <c r="T361"/>
  <c r="T360"/>
  <c r="T359"/>
  <c r="T358"/>
  <c r="T357"/>
  <c r="T356"/>
  <c r="T355"/>
  <c r="T354"/>
  <c r="T353"/>
  <c r="T352"/>
  <c r="T351"/>
  <c r="T350"/>
  <c r="T349"/>
  <c r="T348"/>
  <c r="T347"/>
  <c r="T346"/>
  <c r="T345"/>
  <c r="T344"/>
  <c r="T343"/>
  <c r="T342"/>
  <c r="T341"/>
  <c r="T340"/>
  <c r="T339"/>
  <c r="T338"/>
  <c r="T337"/>
  <c r="T336"/>
  <c r="T335"/>
  <c r="T334"/>
  <c r="T333"/>
  <c r="T332"/>
  <c r="T331"/>
  <c r="T330"/>
  <c r="T329"/>
  <c r="T328"/>
  <c r="T327"/>
  <c r="T326"/>
  <c r="T325"/>
  <c r="T324"/>
  <c r="T323"/>
  <c r="T322"/>
  <c r="T321"/>
  <c r="T320"/>
  <c r="T319"/>
  <c r="T318"/>
  <c r="T317"/>
  <c r="T316"/>
  <c r="T315"/>
  <c r="T314"/>
  <c r="T313"/>
  <c r="T312"/>
  <c r="T311"/>
  <c r="T310"/>
  <c r="T309"/>
  <c r="T308"/>
  <c r="T307"/>
  <c r="T306"/>
  <c r="T305"/>
  <c r="T304"/>
  <c r="T303"/>
  <c r="T302"/>
  <c r="T301"/>
  <c r="T300"/>
  <c r="T299"/>
  <c r="T298"/>
  <c r="T297"/>
  <c r="T296"/>
  <c r="T295"/>
  <c r="T294"/>
  <c r="T293"/>
  <c r="T292"/>
  <c r="T291"/>
  <c r="T290"/>
  <c r="T289"/>
  <c r="T288"/>
  <c r="T287"/>
  <c r="T286"/>
  <c r="T285"/>
  <c r="T284"/>
  <c r="T283"/>
  <c r="T282"/>
  <c r="T281"/>
  <c r="T280"/>
  <c r="T279"/>
  <c r="T278"/>
  <c r="T277"/>
  <c r="T276"/>
  <c r="T275"/>
  <c r="T274"/>
  <c r="T273"/>
  <c r="T272"/>
  <c r="T271"/>
  <c r="T270"/>
  <c r="T269"/>
  <c r="T268"/>
  <c r="T267"/>
  <c r="T266"/>
  <c r="T265"/>
  <c r="T264"/>
  <c r="T263"/>
  <c r="T262"/>
  <c r="T261"/>
  <c r="T260"/>
  <c r="T259"/>
  <c r="T258"/>
  <c r="T257"/>
  <c r="T256"/>
  <c r="T255"/>
  <c r="T254"/>
  <c r="T253"/>
  <c r="T252"/>
  <c r="T251"/>
  <c r="T250"/>
  <c r="T249"/>
  <c r="T248"/>
  <c r="T247"/>
  <c r="T246"/>
  <c r="T245"/>
  <c r="T244"/>
  <c r="T243"/>
  <c r="T242"/>
  <c r="T241"/>
  <c r="T240"/>
  <c r="T239"/>
  <c r="T238"/>
  <c r="T237"/>
  <c r="T236"/>
  <c r="T235"/>
  <c r="T234"/>
  <c r="T233"/>
  <c r="T232"/>
  <c r="T231"/>
  <c r="T230"/>
  <c r="T229"/>
  <c r="T228"/>
  <c r="T227"/>
  <c r="T226"/>
  <c r="T225"/>
  <c r="T224"/>
  <c r="T223"/>
  <c r="T222"/>
  <c r="T221"/>
  <c r="T220"/>
  <c r="T219"/>
  <c r="T218"/>
  <c r="T217"/>
  <c r="T216"/>
  <c r="T215"/>
  <c r="T214"/>
  <c r="T213"/>
  <c r="T212"/>
  <c r="T211"/>
  <c r="T210"/>
  <c r="T209"/>
  <c r="T208"/>
  <c r="T207"/>
  <c r="T206"/>
  <c r="T205"/>
  <c r="T204"/>
  <c r="T203"/>
  <c r="T202"/>
  <c r="T201"/>
  <c r="T200"/>
  <c r="T199"/>
  <c r="T198"/>
  <c r="T197"/>
  <c r="T196"/>
  <c r="T195"/>
  <c r="T194"/>
  <c r="T193"/>
  <c r="T192"/>
  <c r="T191"/>
  <c r="T190"/>
  <c r="T189"/>
  <c r="T188"/>
  <c r="T187"/>
  <c r="T186"/>
  <c r="T185"/>
  <c r="T184"/>
  <c r="T183"/>
  <c r="T182"/>
  <c r="T181"/>
  <c r="T180"/>
  <c r="T179"/>
  <c r="T178"/>
  <c r="T177"/>
  <c r="T176"/>
  <c r="T175"/>
  <c r="T174"/>
  <c r="T173"/>
  <c r="T172"/>
  <c r="T171"/>
  <c r="T170"/>
  <c r="T169"/>
  <c r="T168"/>
  <c r="T167"/>
  <c r="T166"/>
  <c r="T165"/>
  <c r="T164"/>
  <c r="T163"/>
  <c r="T162"/>
  <c r="T161"/>
  <c r="T160"/>
  <c r="T159"/>
  <c r="T158"/>
  <c r="T157"/>
  <c r="T156"/>
  <c r="T155"/>
  <c r="T154"/>
  <c r="T153"/>
  <c r="T152"/>
  <c r="T151"/>
  <c r="T150"/>
  <c r="T149"/>
  <c r="T148"/>
  <c r="T147"/>
  <c r="T146"/>
  <c r="T145"/>
  <c r="T144"/>
  <c r="T143"/>
  <c r="T142"/>
  <c r="T141"/>
  <c r="T140"/>
  <c r="T139"/>
  <c r="T138"/>
  <c r="T137"/>
  <c r="T136"/>
  <c r="T135"/>
  <c r="T134"/>
  <c r="T133"/>
  <c r="T132"/>
  <c r="T131"/>
  <c r="T130"/>
  <c r="T129"/>
  <c r="T128"/>
  <c r="T127"/>
  <c r="T126"/>
  <c r="T125"/>
  <c r="T124"/>
  <c r="T123"/>
  <c r="T122"/>
  <c r="T121"/>
  <c r="T120"/>
  <c r="T119"/>
  <c r="T118"/>
  <c r="T117"/>
  <c r="T116"/>
  <c r="T115"/>
  <c r="T114"/>
  <c r="T113"/>
  <c r="T112"/>
  <c r="T111"/>
  <c r="T110"/>
  <c r="T109"/>
  <c r="T108"/>
  <c r="T107"/>
  <c r="T106"/>
  <c r="T105"/>
  <c r="T104"/>
  <c r="T103"/>
  <c r="T102"/>
  <c r="T101"/>
  <c r="T100"/>
  <c r="T99"/>
  <c r="T98"/>
  <c r="T97"/>
  <c r="T96"/>
  <c r="T95"/>
  <c r="T94"/>
  <c r="T93"/>
  <c r="T92"/>
  <c r="T91"/>
  <c r="T90"/>
  <c r="T89"/>
  <c r="T88"/>
  <c r="T87"/>
  <c r="T86"/>
  <c r="T85"/>
  <c r="T84"/>
  <c r="T83"/>
  <c r="T82"/>
  <c r="T81"/>
  <c r="T80"/>
  <c r="T79"/>
  <c r="T78"/>
  <c r="T77"/>
  <c r="T76"/>
  <c r="T75"/>
  <c r="T74"/>
  <c r="T73"/>
  <c r="T72"/>
  <c r="T71"/>
  <c r="T70"/>
  <c r="T69"/>
  <c r="T68"/>
  <c r="T67"/>
  <c r="T66"/>
  <c r="T65"/>
  <c r="T64"/>
  <c r="T63"/>
  <c r="T62"/>
  <c r="T61"/>
  <c r="T60"/>
  <c r="T59"/>
  <c r="T58"/>
  <c r="T57"/>
  <c r="T56"/>
  <c r="T55"/>
  <c r="T54"/>
  <c r="T53"/>
  <c r="T52"/>
  <c r="T51"/>
  <c r="T50"/>
  <c r="T49"/>
  <c r="T48"/>
  <c r="T47"/>
  <c r="T46"/>
  <c r="T45"/>
  <c r="T44"/>
  <c r="T43"/>
  <c r="T35"/>
  <c r="T34"/>
  <c r="T33"/>
  <c r="T26"/>
  <c r="T25"/>
  <c r="T24"/>
  <c r="T23"/>
  <c r="T22"/>
  <c r="T21"/>
  <c r="T20"/>
  <c r="T19"/>
  <c r="T18"/>
  <c r="T17"/>
  <c r="T16"/>
  <c r="T15"/>
  <c r="T14"/>
  <c r="T13"/>
  <c r="T12"/>
  <c r="T11"/>
  <c r="T10"/>
  <c r="T9"/>
  <c r="T8"/>
  <c r="T7"/>
  <c r="A1" i="9"/>
  <c r="B23" i="1"/>
  <c r="B14"/>
  <c r="A72" i="9"/>
  <c r="A71"/>
  <c r="C66"/>
  <c r="I66"/>
  <c r="O68"/>
  <c r="C46" i="2"/>
  <c r="A1" i="3"/>
  <c r="C23" i="2"/>
  <c r="P54" i="3"/>
  <c r="P53"/>
  <c r="P52"/>
  <c r="P51"/>
  <c r="P50"/>
  <c r="P49"/>
  <c r="P48"/>
  <c r="P47"/>
  <c r="P46"/>
  <c r="P45"/>
  <c r="P44"/>
  <c r="P43"/>
  <c r="P42"/>
  <c r="P41"/>
  <c r="P40"/>
  <c r="P39"/>
  <c r="P38"/>
  <c r="P37"/>
  <c r="P36"/>
  <c r="P35"/>
  <c r="P34"/>
  <c r="P33"/>
  <c r="P32"/>
  <c r="P31"/>
  <c r="P30"/>
  <c r="P29"/>
  <c r="P28"/>
  <c r="P27"/>
  <c r="P26"/>
  <c r="P25"/>
  <c r="P24"/>
  <c r="P23"/>
  <c r="P22"/>
  <c r="P21"/>
  <c r="P20"/>
  <c r="P19"/>
  <c r="P18"/>
  <c r="P17"/>
  <c r="P16"/>
  <c r="P15"/>
  <c r="P14"/>
  <c r="P13"/>
  <c r="P12"/>
  <c r="P11"/>
  <c r="P10"/>
  <c r="P9"/>
  <c r="P8"/>
  <c r="P7"/>
  <c r="P6"/>
  <c r="P5"/>
  <c r="C25" i="2"/>
  <c r="C26"/>
  <c r="G3" i="11"/>
  <c r="A1" i="4"/>
  <c r="A1" i="7"/>
  <c r="D57" i="6"/>
  <c r="D26"/>
  <c r="D41"/>
  <c r="D27"/>
  <c r="D56"/>
  <c r="D25"/>
  <c r="D55"/>
  <c r="D7"/>
  <c r="D12"/>
  <c r="D40"/>
  <c r="D39"/>
  <c r="D23"/>
  <c r="D54"/>
  <c r="D22"/>
  <c r="D21"/>
  <c r="D20"/>
  <c r="D53"/>
  <c r="D52"/>
  <c r="D19"/>
  <c r="D51"/>
  <c r="D50"/>
  <c r="D38"/>
  <c r="D30"/>
  <c r="D49"/>
  <c r="D9"/>
  <c r="D60"/>
  <c r="D37"/>
  <c r="D13"/>
  <c r="D18"/>
  <c r="D36"/>
  <c r="D35"/>
  <c r="D17"/>
  <c r="D47"/>
  <c r="D11"/>
  <c r="D46"/>
  <c r="D8"/>
  <c r="D10"/>
  <c r="D45"/>
  <c r="D34"/>
  <c r="D33"/>
  <c r="D44"/>
  <c r="D58"/>
  <c r="D32"/>
  <c r="D43"/>
  <c r="D5"/>
  <c r="D62"/>
  <c r="D16"/>
  <c r="D29"/>
  <c r="D28"/>
  <c r="D3"/>
  <c r="D15"/>
  <c r="D31"/>
  <c r="D4"/>
  <c r="D42"/>
  <c r="C67" i="2"/>
  <c r="C62"/>
  <c r="C32"/>
  <c r="C13"/>
  <c r="B21" i="1"/>
  <c r="I59" i="9"/>
  <c r="I67" s="1"/>
  <c r="O66"/>
  <c r="O69" s="1"/>
  <c r="C54"/>
  <c r="C59" s="1"/>
  <c r="C67" s="1"/>
  <c r="O67" s="1"/>
  <c r="C44" i="2"/>
  <c r="B72"/>
  <c r="B71"/>
  <c r="B85"/>
  <c r="B7"/>
  <c r="A1" i="1"/>
  <c r="C43" i="2"/>
  <c r="C42" s="1"/>
  <c r="O59" i="9" l="1"/>
</calcChain>
</file>

<file path=xl/comments1.xml><?xml version="1.0" encoding="utf-8"?>
<comments xmlns="http://schemas.openxmlformats.org/spreadsheetml/2006/main">
  <authors>
    <author>Uwe</author>
  </authors>
  <commentList>
    <comment ref="C3" authorId="0">
      <text>
        <r>
          <rPr>
            <b/>
            <sz val="9"/>
            <color indexed="81"/>
            <rFont val="Tahoma"/>
            <family val="2"/>
          </rPr>
          <t>Uwe:</t>
        </r>
        <r>
          <rPr>
            <sz val="9"/>
            <color indexed="81"/>
            <rFont val="Tahoma"/>
            <family val="2"/>
          </rPr>
          <t xml:space="preserve">
Bitte Vollständiges Datum angeben
oder
z.B. --&gt; 1.1.2004</t>
        </r>
      </text>
    </comment>
  </commentList>
</comments>
</file>

<file path=xl/sharedStrings.xml><?xml version="1.0" encoding="utf-8"?>
<sst xmlns="http://schemas.openxmlformats.org/spreadsheetml/2006/main" count="454" uniqueCount="311">
  <si>
    <t>FC Egenhausen</t>
  </si>
  <si>
    <t>Freizeitkicker Bernbach</t>
  </si>
  <si>
    <t>Turngau Nordschwarzwald</t>
  </si>
  <si>
    <t>VfL Hochdorf</t>
  </si>
  <si>
    <t>TV Höfen an der Enz</t>
  </si>
  <si>
    <t>SSvgg Walddorf</t>
  </si>
  <si>
    <t xml:space="preserve">SV Althengstett </t>
  </si>
  <si>
    <t xml:space="preserve">SV Bad Teinach </t>
  </si>
  <si>
    <t xml:space="preserve">SV Gültlingen </t>
  </si>
  <si>
    <t>SV Langenbrand</t>
  </si>
  <si>
    <t xml:space="preserve">SV Oberreichenbach </t>
  </si>
  <si>
    <t xml:space="preserve">SV Pfrondorf-Mindersbach </t>
  </si>
  <si>
    <t xml:space="preserve">SV Rotfelden </t>
  </si>
  <si>
    <t xml:space="preserve">SV Schönbronn </t>
  </si>
  <si>
    <t>SV Vollmaringen</t>
  </si>
  <si>
    <t xml:space="preserve">SV Würzbach </t>
  </si>
  <si>
    <t>Anmeldung_STB_2005.xls V12</t>
  </si>
  <si>
    <t>Svgg Wart-Ebershardt</t>
  </si>
  <si>
    <t xml:space="preserve">SZ Bad Herrenalb </t>
  </si>
  <si>
    <t xml:space="preserve">TS Bad Liebenzell </t>
  </si>
  <si>
    <t>TSC Neuenbürg-Straubenhardt</t>
  </si>
  <si>
    <t xml:space="preserve">TSV Altensteig </t>
  </si>
  <si>
    <t>TSV Calw</t>
  </si>
  <si>
    <t>TSV Dennach</t>
  </si>
  <si>
    <t xml:space="preserve">TSV Dobel </t>
  </si>
  <si>
    <t>TSV Haiterbach</t>
  </si>
  <si>
    <t>TSV Hirsau</t>
  </si>
  <si>
    <t>0711/28077-219</t>
  </si>
  <si>
    <t xml:space="preserve">TSV Möttlingen </t>
  </si>
  <si>
    <t xml:space="preserve">TSV Neuhengstett </t>
  </si>
  <si>
    <t xml:space="preserve">TSV Schwarzenberg </t>
  </si>
  <si>
    <t xml:space="preserve">TSV Simmozheim </t>
  </si>
  <si>
    <t>Sollten Sie Ihren Verein in der Vereinsauswahl-Liste nicht finden, so geben Sie die korrekte Vereinsbezeichnung</t>
  </si>
  <si>
    <t>und den zugehörigen Turngau in unten stehende Felder ein!</t>
  </si>
  <si>
    <t xml:space="preserve">TSV Wildbad </t>
  </si>
  <si>
    <t xml:space="preserve">TV Altburg </t>
  </si>
  <si>
    <t xml:space="preserve">TV Calmbach </t>
  </si>
  <si>
    <t xml:space="preserve">TV Feldrennach </t>
  </si>
  <si>
    <t xml:space="preserve">TV Gräfenhausen </t>
  </si>
  <si>
    <t xml:space="preserve">TV Niebelsbach </t>
  </si>
  <si>
    <t xml:space="preserve">TV Oberlengenhardt </t>
  </si>
  <si>
    <t>TV Obernhausen</t>
  </si>
  <si>
    <t xml:space="preserve">TV Salmbach </t>
  </si>
  <si>
    <t xml:space="preserve">dieses Anmeldungsformular für Microsoft Excel soll Ihnen und den Mitarbeitern des Organisationsteams die Arbeit erleichtern. Die in diesem Formular eingegebenen Daten übernehmen wir automatisch in das Programm WOTuS, mit dem die Unterlagen für die Wettkämpfe ausgedruckt, die Ergebnisse erfasst und dann Urkunden und Siegerlisten gedruckt werden. Achten Sie deshalb beim Ausfüllen nicht nur auf die richtige Schreibweise der Vor- und Nachnamen, sondern insbesondere auf die Angabe der richtigen Wettkampf-Nummer. </t>
  </si>
  <si>
    <t>Wenn ein Teilnehmer an einem WAHL-Wettkampf teilnimmt, tragen Sie die Kennzahlen der Disziplinen bzw. Geräteübungen ein, die geturnt werden sollen. Wir übernehmen diese Angaben auf die Wettkampfkarte, so dass der Riegenführer vor allem den jüngeren Teilnehmern sagen kann, was sie machen müssen.</t>
  </si>
  <si>
    <t>Noch ein Hinweis für Excel-Experten und Software-Entwickler: wir haben die Arbeitsmappe und die einzelnen Blätter mit einem Kennwort so geschützt, dass nur die Felder geändert werden können, in die vom Vereinsmitarbeiter Daten eingegeben werden sollen. Wenn Sie der Meinung sind, dass andere Felder geändert werden müssen oder dass in Felder Werte eingegeben werden müssen, die dort nicht zugelassen sind, so überprüfen Sie bitte, ob Sie wirklich das richtige Excel-Formular benutzen. Wenn Sie Kennwort-geschützte Felder und Einstellungen verändern, kann das Anmeldeformular eventuell nicht mehr automatisch verarbeitet werden und muss an Sie zurückgeschickt werden.</t>
  </si>
  <si>
    <t>TV Zainen-Maisenbach</t>
  </si>
  <si>
    <t>VBSG Calw</t>
  </si>
  <si>
    <t>VfL Nagold</t>
  </si>
  <si>
    <t>VfL Stammheim</t>
  </si>
  <si>
    <t xml:space="preserve">VfR Beihingen </t>
  </si>
  <si>
    <t>WSV Schömberg</t>
  </si>
  <si>
    <t>Die Zahlen auf dieser Seite werden aus Ihren Angaben auf den vorhergehenden Blättern</t>
  </si>
  <si>
    <t>automatisch errechnet</t>
  </si>
  <si>
    <t>Bezeichnung</t>
  </si>
  <si>
    <t>Disziplinen</t>
  </si>
  <si>
    <t>Gebühr</t>
  </si>
  <si>
    <t>Mitarbeiter</t>
  </si>
  <si>
    <t>Mannschaften</t>
  </si>
  <si>
    <t>Summen:</t>
  </si>
  <si>
    <t>Gesamt</t>
  </si>
  <si>
    <t>davon relevant für Mitarbeiter-Anzahl:</t>
  </si>
  <si>
    <t>Je 1 Mitarbeiter ist zu stellen pro:</t>
  </si>
  <si>
    <t>= Anzahl Mitarbeiter (Kari+Riegenführer):</t>
  </si>
  <si>
    <t>Meldegebühr pro Teilnehmer/Mannschaft:</t>
  </si>
  <si>
    <t>Zuschlag bei verspäteter Anmeldung:</t>
  </si>
  <si>
    <t>Kaution pro Mitarbeiter:</t>
  </si>
  <si>
    <t>Versandkostenpauschale:</t>
  </si>
  <si>
    <t>Meldegebühr für Teilnehmer/Mannschaften:</t>
  </si>
  <si>
    <t>Kaution für Mitarbeiter:</t>
  </si>
  <si>
    <t>Meldegebühr gesamt:</t>
  </si>
  <si>
    <t>Veranstaltungskürzel</t>
  </si>
  <si>
    <t>Titel</t>
  </si>
  <si>
    <t>Veranstalter</t>
  </si>
  <si>
    <t>Untertitel</t>
  </si>
  <si>
    <t>Termin</t>
  </si>
  <si>
    <t>Ausrichter</t>
  </si>
  <si>
    <t>Meldeschluss</t>
  </si>
  <si>
    <t>Meldeschluss + 1 Tag</t>
  </si>
  <si>
    <t>Schwäbischer Turnerbund</t>
  </si>
  <si>
    <t>dem Veranstalter</t>
  </si>
  <si>
    <t>den Veranstalter</t>
  </si>
  <si>
    <t>Email</t>
  </si>
  <si>
    <t>Telefax</t>
  </si>
  <si>
    <t>Schwäbischen Turnerbund</t>
  </si>
  <si>
    <t>Postfach 50 10 29</t>
  </si>
  <si>
    <t>Stuttgart</t>
  </si>
  <si>
    <t>anmeldung@stb.de</t>
  </si>
  <si>
    <t>0711/28077-270</t>
  </si>
  <si>
    <t>Göppingen</t>
  </si>
  <si>
    <t>anmeldung@turngau-staufen.de</t>
  </si>
  <si>
    <t>07161/968074</t>
  </si>
  <si>
    <t>Aerobic</t>
  </si>
  <si>
    <t>Dance</t>
  </si>
  <si>
    <t>Gerätturnen weiblich</t>
  </si>
  <si>
    <t xml:space="preserve">SG Monakam </t>
  </si>
  <si>
    <t xml:space="preserve">SV Oberkollbach </t>
  </si>
  <si>
    <t xml:space="preserve">TV Conweiler </t>
  </si>
  <si>
    <t xml:space="preserve">TV Ebhausen </t>
  </si>
  <si>
    <t xml:space="preserve">TV Neuenbürg </t>
  </si>
  <si>
    <t xml:space="preserve">TV Oberhaugstett </t>
  </si>
  <si>
    <t xml:space="preserve">TV Unterhaugstett </t>
  </si>
  <si>
    <t xml:space="preserve">TV Waldrennach </t>
  </si>
  <si>
    <t xml:space="preserve">SC Neubulach </t>
  </si>
  <si>
    <t>Gymnastik (RSG)</t>
  </si>
  <si>
    <t>Gymnastik und Tanz</t>
  </si>
  <si>
    <t>Leichtathletik</t>
  </si>
  <si>
    <t>Rhönradturnen</t>
  </si>
  <si>
    <t>TGM/TGW/SGW</t>
  </si>
  <si>
    <t>Trampolinturnen</t>
  </si>
  <si>
    <t>WK-Gymnastik</t>
  </si>
  <si>
    <t>Lizenz-Art</t>
  </si>
  <si>
    <t>Beschreibung</t>
  </si>
  <si>
    <t>A</t>
  </si>
  <si>
    <t>Bund</t>
  </si>
  <si>
    <t>Land</t>
  </si>
  <si>
    <t>C</t>
  </si>
  <si>
    <t>Gau</t>
  </si>
  <si>
    <t>D</t>
  </si>
  <si>
    <t>Gau (nur Pflicht)</t>
  </si>
  <si>
    <t>LA</t>
  </si>
  <si>
    <t>Gerätturnen</t>
  </si>
  <si>
    <t>Gymnastik</t>
  </si>
  <si>
    <t>Alles</t>
  </si>
  <si>
    <t>Validierung Geburtsdatum</t>
  </si>
  <si>
    <t>X</t>
  </si>
  <si>
    <t>Minimal:</t>
  </si>
  <si>
    <t>A1</t>
  </si>
  <si>
    <t>Maximal:</t>
  </si>
  <si>
    <t>A2</t>
  </si>
  <si>
    <t>A3</t>
  </si>
  <si>
    <t>A4</t>
  </si>
  <si>
    <t>A5</t>
  </si>
  <si>
    <t>A6</t>
  </si>
  <si>
    <t>A7</t>
  </si>
  <si>
    <t>A8</t>
  </si>
  <si>
    <t>A9</t>
  </si>
  <si>
    <t>B1</t>
  </si>
  <si>
    <t>B2</t>
  </si>
  <si>
    <t>B3</t>
  </si>
  <si>
    <t>B4</t>
  </si>
  <si>
    <t>B5</t>
  </si>
  <si>
    <t>B6</t>
  </si>
  <si>
    <t>B7</t>
  </si>
  <si>
    <t>B8</t>
  </si>
  <si>
    <t>B9</t>
  </si>
  <si>
    <t>B10</t>
  </si>
  <si>
    <t xml:space="preserve">Liebe Mitarbeiterin, lieber Mitarbeiter im Verein, </t>
  </si>
  <si>
    <t>1.</t>
  </si>
  <si>
    <t>Füllen Sie auf den Seiten "Deckblatt", "Mannschaften", "Teilnehmer" und "Kampfrichter" nacheinander jeweils die grün hinterlegten Felder aus und speichern Sie die Datei unter dem auf dem Deckblatt unten angegebenen Namen.</t>
  </si>
  <si>
    <t>2.</t>
  </si>
  <si>
    <t>Senden Sie die vollständig ausgefüllte Datei per eMail an die auf dem Deckblatt angegebene E-Mail-Adresse oder auf Diskette an die angegebene Post-Anschrift</t>
  </si>
  <si>
    <t>.. Oder senden Sie die Datei auf einer Diskette an die auf dem Deckblatt angegebene Adresse.</t>
  </si>
  <si>
    <t>3.</t>
  </si>
  <si>
    <t>Durch die rechtzeitige Abgabe der Meldung ermöglichen Sie eine bessere Planung und Vorbereitung.</t>
  </si>
  <si>
    <t>Unvollständige Anmeldungen müssen wir leider unbearbeitet an Sie zurücksenden.</t>
  </si>
  <si>
    <t>Erläuterung der Farb-Markierungen:</t>
  </si>
  <si>
    <t>Diese Felder müssen vom Vereinsmitarbeiter bei der Anmeldung ausgefüllt werden</t>
  </si>
  <si>
    <t>Diese Felder werden automatisch berechnet, wenn die blauen und grünen Felder ausgefüllt wurden</t>
  </si>
  <si>
    <t>In diesen Feldern muß auf dem Ausdruck unterschrieben werden</t>
  </si>
  <si>
    <t>Für die Höhe der Meldegebühr ist allein die Ausschreibung maßgeblich. Die aufgrund der Mannschafts- und Teilnehmer-Anmeldung automatisch auf dem Deckblatt dieses Formulars eingetragene Meldegebühr soll Ihnen die Arbeit erleichtern, dient aber lediglich zu ihrer Information. Bitte überprüfen Sie die automatisch errechnete Meldegebühr anhand der Angaben in der Ausschreibung.</t>
  </si>
  <si>
    <t>SV Sulz am Eck</t>
  </si>
  <si>
    <t>Wenn Sie an ihrem Computer die Ausführung von Makros abgeschaltet haben, haben Sie beim Öffnen dieser Datei eine Warnung erhalten. Diese Excel-Datei enthält einen Makro, der beim Öffnen der Datei automatisch das aktuelle Datum in das Feld "Anmeldedatum" auf der Seite "Deckblatt" einträgt. Sie können das Anmeldedatum natürlich auch von Hand ausfüllen und brauchen dann Makros nicht einzuschalten.</t>
  </si>
  <si>
    <t>MELDEBOGEN</t>
  </si>
  <si>
    <t>An</t>
  </si>
  <si>
    <t>E-Mail:</t>
  </si>
  <si>
    <t>Fax:</t>
  </si>
  <si>
    <t>Veranstaltungsdaten</t>
  </si>
  <si>
    <t>Veranstaltung:</t>
  </si>
  <si>
    <t>Veranstalter:</t>
  </si>
  <si>
    <t>Titel:</t>
  </si>
  <si>
    <t>Untertitel:</t>
  </si>
  <si>
    <t>Termin:</t>
  </si>
  <si>
    <t>Anmeldeschluss:</t>
  </si>
  <si>
    <t>Ort:</t>
  </si>
  <si>
    <t>Ausrichter:</t>
  </si>
  <si>
    <t>Vereinsdaten</t>
  </si>
  <si>
    <t>Vereinsauswahl:</t>
  </si>
  <si>
    <t>Turngau:</t>
  </si>
  <si>
    <t>Verein:</t>
  </si>
  <si>
    <t>Meldeverantwortlicher</t>
  </si>
  <si>
    <t>Nachname:</t>
  </si>
  <si>
    <t>Vorname:</t>
  </si>
  <si>
    <t>Strasse:</t>
  </si>
  <si>
    <t>PLZ:</t>
  </si>
  <si>
    <t>Telefon:</t>
  </si>
  <si>
    <t>Telefax:</t>
  </si>
  <si>
    <t>eMail:</t>
  </si>
  <si>
    <t>Anmeldungsübersicht</t>
  </si>
  <si>
    <t>Anzahl Teilnehmer:</t>
  </si>
  <si>
    <t>Anzahl Mannschaften:</t>
  </si>
  <si>
    <t>Anzahl Kampfrichter:</t>
  </si>
  <si>
    <t>Meldegebühr:</t>
  </si>
  <si>
    <t>Vereinsvorführungen</t>
  </si>
  <si>
    <t>Wir freuen uns über Ihren aktiven Beitrag zur Gestaltung des Festnachmittags.</t>
  </si>
  <si>
    <t>Bitte tragen Sie Vorführungen Ihrer Gruppen (Gymnastik, Tanz, Turnen, ..) hier ein:</t>
  </si>
  <si>
    <t>Mit der Abgabe der Anmeldung erkenne ich die Teilnahmebedingungen an.</t>
  </si>
  <si>
    <t>Ich/wir stimmen der elektronischen Speicherung und Auswertung der Anmelde-/</t>
  </si>
  <si>
    <t>Teilnehmerdaten und Ergebnisse sowie deren Veröffentlichung z.B. im Internet zu.</t>
  </si>
  <si>
    <t>Alle angemeldeten Teilnehmer sind Mitglied im oben angegebenen Verein und</t>
  </si>
  <si>
    <t>über diesen ausreichend versichert sind.</t>
  </si>
  <si>
    <t>Anmeldedatum:</t>
  </si>
  <si>
    <t>Unterschrift:</t>
  </si>
  <si>
    <t>Zahlung</t>
  </si>
  <si>
    <t>(Bitte eine der Alternativen ankreuzen)</t>
  </si>
  <si>
    <t>Konto-Nummer:</t>
  </si>
  <si>
    <t>Bank:</t>
  </si>
  <si>
    <t>BLZ:</t>
  </si>
  <si>
    <t>Konto-Inhaber:</t>
  </si>
  <si>
    <t>und senden Sie diese Datei per E-Mail an:</t>
  </si>
  <si>
    <t>© 2005 Ing.-Büro Allmendinger, Salach.</t>
  </si>
  <si>
    <t>Mannschaft</t>
  </si>
  <si>
    <t>anderer Verein:</t>
  </si>
  <si>
    <t>im Turngau:</t>
  </si>
  <si>
    <t>Disziplinen für Wahlwettkampf</t>
  </si>
  <si>
    <t>Teilnehmer</t>
  </si>
  <si>
    <t>Mannschafts-Nr.</t>
  </si>
  <si>
    <t>Wettkampf-Nr.</t>
  </si>
  <si>
    <t>Mannschafts-Bezeichnung</t>
  </si>
  <si>
    <t>Anzahl</t>
  </si>
  <si>
    <t>Bezeich-nung</t>
  </si>
  <si>
    <t>Wettkampf</t>
  </si>
  <si>
    <t>Disziplinen für den Wahlwettkampf</t>
  </si>
  <si>
    <t>Nachname</t>
  </si>
  <si>
    <t>Vorname</t>
  </si>
  <si>
    <t>Geburts-Datum</t>
  </si>
  <si>
    <t>Startpass-Nr.</t>
  </si>
  <si>
    <t>WK-Nr.</t>
  </si>
  <si>
    <t>Straße</t>
  </si>
  <si>
    <t>PLZ</t>
  </si>
  <si>
    <t>Ort</t>
  </si>
  <si>
    <t>Telefon</t>
  </si>
  <si>
    <t>E-Mail</t>
  </si>
  <si>
    <t>Fachgebiet</t>
  </si>
  <si>
    <t>Lizenz</t>
  </si>
  <si>
    <t>John-F.-Kennedy-Str. 32</t>
  </si>
  <si>
    <t>Gerätturnen männlich</t>
  </si>
  <si>
    <t>B</t>
  </si>
  <si>
    <t>Turngau Staufen</t>
  </si>
  <si>
    <t>ASV Arnbach</t>
  </si>
  <si>
    <t xml:space="preserve">CJD Altensteig </t>
  </si>
  <si>
    <t xml:space="preserve">FC Unterreichenbach </t>
  </si>
  <si>
    <t xml:space="preserve">FK Bernbach </t>
  </si>
  <si>
    <t xml:space="preserve">KTVgg Straubenhardt </t>
  </si>
  <si>
    <t xml:space="preserve">SC Enzklösterle </t>
  </si>
  <si>
    <t>Tel.:</t>
  </si>
  <si>
    <t>Bitte speichern Sie diese Excel-Arbeitsmappe als Datei unter folgendem Namen:</t>
  </si>
  <si>
    <t xml:space="preserve">SF Emmingen </t>
  </si>
  <si>
    <t>SF Gechingen</t>
  </si>
  <si>
    <t xml:space="preserve">SF Spielberg </t>
  </si>
  <si>
    <t>1. FC Egenhausen</t>
  </si>
  <si>
    <t xml:space="preserve">1. FC Unterreichenbach </t>
  </si>
  <si>
    <t>64. Gaukinderturnfest</t>
  </si>
  <si>
    <t>Haiterbach Kuckuckshalle</t>
  </si>
  <si>
    <t>Gaukinderturnfest</t>
  </si>
  <si>
    <t>uwe.jocubeit@t-online.de</t>
  </si>
  <si>
    <t>07232 3709562</t>
  </si>
  <si>
    <t>Leichtathletischer 4-Kampf Jutu E 9 Jahre</t>
  </si>
  <si>
    <t>Leichtathletischer 4-Kampf Jutu D 10 Jahre</t>
  </si>
  <si>
    <t>Leichtathletischer 4-Kampf Jutu D 11 Jahre</t>
  </si>
  <si>
    <t>Leichtathletischer 4-Kampf Jutu C 12  Jahre</t>
  </si>
  <si>
    <t>Leichtathletischer 4-Kampf Jutu  13/14 Jahre</t>
  </si>
  <si>
    <t>Wahl 4-Kampf Jutu E 08 Jahre</t>
  </si>
  <si>
    <t>Wahl 4-Kampf Jutu E 09 Jahre</t>
  </si>
  <si>
    <t>Wahl 4-Kampf Jutu D 10 Jahre</t>
  </si>
  <si>
    <t>Wahl 4-Kampf Jutu D 11 Jahre</t>
  </si>
  <si>
    <t>Wahl 4-Kampf Jutu C 12 Jahre</t>
  </si>
  <si>
    <t>Wahl 4-Kampf Jutu  13/14  Jahre</t>
  </si>
  <si>
    <t>Geräte 4-Kampf Jutu E 8 Jahre</t>
  </si>
  <si>
    <t>Geräte 4-Kampf Jutu E 9 Jahre</t>
  </si>
  <si>
    <t>Geräte 4-Kampf Jutu D 10 Jahre</t>
  </si>
  <si>
    <t>Geräte 4-Kampf Jutu D 11 Jahre</t>
  </si>
  <si>
    <t>Geräte 4-Kampf Jutu C 12/13 Jahre</t>
  </si>
  <si>
    <t>Geräte 4-Kampf Jutu B 14 Jahre</t>
  </si>
  <si>
    <t>Leichtathletischer 4-Kampf Juti E 8 Jahre</t>
  </si>
  <si>
    <t>Leichtathletischer 4-Kampf Juti E 9 Jahre</t>
  </si>
  <si>
    <t>Leichtathletischer 4-Kampf Juti D 10  Jahre</t>
  </si>
  <si>
    <t>Leichtathletischer 4-Kampf Juti D 11 Jahre</t>
  </si>
  <si>
    <t>Leichtathletischer 4-Kampf Juti C 12  Jahre</t>
  </si>
  <si>
    <t>Leichtathletischer 4-Kampf Juti 13/14  Jahre</t>
  </si>
  <si>
    <t>Wahl 4-Kampf Juti E 8 Jahre</t>
  </si>
  <si>
    <t>Wahl 4-Kampf Juti E 9 Jahre</t>
  </si>
  <si>
    <t>Wahl 4-Kampf Juti D 10 Jahre</t>
  </si>
  <si>
    <t>Wahl 4-Kampf Juti D 11 Jahre</t>
  </si>
  <si>
    <t>Wahl 4-Kampf Juti C 12 Jahre</t>
  </si>
  <si>
    <t>Wahl 4-Kampf Juti 13/14 Jahre</t>
  </si>
  <si>
    <t>Geräte 4-Kampf Juti E 8 Jahre</t>
  </si>
  <si>
    <t>Geräte 4-Kampf Juti E 9 Jahre</t>
  </si>
  <si>
    <t>Geräte 4-Kampf Juti D 10 Jahre</t>
  </si>
  <si>
    <t>Geräte 4-Kampf Juti D 11 Jahre</t>
  </si>
  <si>
    <t>Geräte 4-Kampf Juti C 12/13 Jahre</t>
  </si>
  <si>
    <t>Geräte 4-Kampf Juti B 14 Jahre</t>
  </si>
  <si>
    <t>Wahl  4-Kampf 07 Jahre</t>
  </si>
  <si>
    <t>Mini Cup</t>
  </si>
  <si>
    <t>STB-Kindercup</t>
  </si>
  <si>
    <t>Leichtathletischer 4-Kampf Jutu E 8 Jahre</t>
  </si>
  <si>
    <t>Boden</t>
  </si>
  <si>
    <t>Barren</t>
  </si>
  <si>
    <t>Reck</t>
  </si>
  <si>
    <t>50m-Lauf</t>
  </si>
  <si>
    <t>Weitsprung a.d.Zone</t>
  </si>
  <si>
    <t>Schlagball 80 g</t>
  </si>
  <si>
    <t>Sprung</t>
  </si>
  <si>
    <t>Reck/Stufenbarren</t>
  </si>
  <si>
    <t>männlich</t>
  </si>
  <si>
    <t>weiblich</t>
  </si>
  <si>
    <t>im Turngau</t>
  </si>
  <si>
    <t>Gburts-Datum</t>
  </si>
  <si>
    <t>Feld verlangt ein Datum wie 1.1.2004</t>
  </si>
  <si>
    <t xml:space="preserve">falls Tag und Monat nicht bekannt </t>
  </si>
  <si>
    <t>einfach 1.1.+ Jahreszahl verwenden</t>
  </si>
</sst>
</file>

<file path=xl/styles.xml><?xml version="1.0" encoding="utf-8"?>
<styleSheet xmlns="http://schemas.openxmlformats.org/spreadsheetml/2006/main">
  <numFmts count="5">
    <numFmt numFmtId="164" formatCode="#,##0.00\ &quot;DM&quot;"/>
    <numFmt numFmtId="165" formatCode="d/\ mmmm\ yyyy"/>
    <numFmt numFmtId="166" formatCode="#,##0.00\ &quot;€&quot;"/>
    <numFmt numFmtId="167" formatCode="#,##0.00\ [$€-1]"/>
    <numFmt numFmtId="169" formatCode="d/m/yy;@"/>
  </numFmts>
  <fonts count="35">
    <font>
      <sz val="10"/>
      <name val="Arial"/>
    </font>
    <font>
      <sz val="10"/>
      <name val="Arial"/>
    </font>
    <font>
      <u/>
      <sz val="10"/>
      <color indexed="12"/>
      <name val="Arial"/>
      <family val="2"/>
    </font>
    <font>
      <sz val="8"/>
      <name val="Arial"/>
      <family val="2"/>
    </font>
    <font>
      <sz val="14"/>
      <name val="Arial"/>
      <family val="2"/>
    </font>
    <font>
      <sz val="8"/>
      <name val="Arial"/>
      <family val="2"/>
    </font>
    <font>
      <u/>
      <sz val="8"/>
      <name val="Arial"/>
      <family val="2"/>
    </font>
    <font>
      <b/>
      <sz val="14"/>
      <name val="Arial"/>
      <family val="2"/>
    </font>
    <font>
      <sz val="10"/>
      <name val="Arial"/>
      <family val="2"/>
    </font>
    <font>
      <b/>
      <sz val="10"/>
      <name val="Arial"/>
      <family val="2"/>
    </font>
    <font>
      <b/>
      <sz val="10"/>
      <color indexed="10"/>
      <name val="Arial"/>
      <family val="2"/>
    </font>
    <font>
      <sz val="8"/>
      <color indexed="9"/>
      <name val="Arial"/>
      <family val="2"/>
    </font>
    <font>
      <sz val="9"/>
      <name val="Arial"/>
      <family val="2"/>
    </font>
    <font>
      <b/>
      <sz val="10"/>
      <name val="Arial"/>
      <family val="2"/>
    </font>
    <font>
      <sz val="6"/>
      <name val="Arial"/>
      <family val="2"/>
    </font>
    <font>
      <b/>
      <sz val="8"/>
      <name val="Arial"/>
      <family val="2"/>
    </font>
    <font>
      <sz val="12"/>
      <name val="Arial"/>
      <family val="2"/>
    </font>
    <font>
      <b/>
      <sz val="12"/>
      <name val="Arial"/>
      <family val="2"/>
    </font>
    <font>
      <sz val="10"/>
      <color indexed="8"/>
      <name val="Swis721 Lt BT"/>
      <family val="2"/>
    </font>
    <font>
      <sz val="14"/>
      <name val="Arial"/>
      <family val="2"/>
    </font>
    <font>
      <sz val="10"/>
      <color indexed="22"/>
      <name val="Arial"/>
      <family val="2"/>
    </font>
    <font>
      <sz val="9"/>
      <name val="Arial"/>
      <family val="2"/>
    </font>
    <font>
      <sz val="9"/>
      <color indexed="22"/>
      <name val="Arial"/>
      <family val="2"/>
    </font>
    <font>
      <b/>
      <sz val="10"/>
      <color indexed="22"/>
      <name val="Arial"/>
      <family val="2"/>
    </font>
    <font>
      <sz val="8"/>
      <color indexed="12"/>
      <name val="Arial"/>
      <family val="2"/>
    </font>
    <font>
      <b/>
      <sz val="12"/>
      <color indexed="10"/>
      <name val="Arial"/>
      <family val="2"/>
    </font>
    <font>
      <b/>
      <sz val="8"/>
      <color indexed="10"/>
      <name val="Arial"/>
      <family val="2"/>
    </font>
    <font>
      <sz val="10"/>
      <color indexed="8"/>
      <name val="Arial"/>
      <family val="2"/>
    </font>
    <font>
      <sz val="10"/>
      <name val="Swis721 Lt BT"/>
      <family val="2"/>
    </font>
    <font>
      <sz val="10"/>
      <name val="Arial"/>
      <family val="2"/>
    </font>
    <font>
      <sz val="8"/>
      <color indexed="8"/>
      <name val="Microsoft Sans Serif"/>
      <family val="2"/>
    </font>
    <font>
      <sz val="8"/>
      <color indexed="8"/>
      <name val="MS Sans Serif"/>
      <family val="2"/>
    </font>
    <font>
      <sz val="10"/>
      <color indexed="10"/>
      <name val="Arial"/>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22"/>
        <bgColor indexed="0"/>
      </patternFill>
    </fill>
  </fills>
  <borders count="2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2" fillId="0" borderId="0" applyNumberFormat="0" applyFill="0" applyBorder="0" applyAlignment="0" applyProtection="0">
      <alignment vertical="top"/>
      <protection locked="0"/>
    </xf>
    <xf numFmtId="0" fontId="27" fillId="0" borderId="0"/>
  </cellStyleXfs>
  <cellXfs count="224">
    <xf numFmtId="0" fontId="0" fillId="0" borderId="0" xfId="0"/>
    <xf numFmtId="0" fontId="4" fillId="0" borderId="0" xfId="0" applyFont="1"/>
    <xf numFmtId="0" fontId="3" fillId="0" borderId="0" xfId="0" applyFont="1" applyAlignment="1">
      <alignment vertical="top" wrapText="1"/>
    </xf>
    <xf numFmtId="0" fontId="5" fillId="0" borderId="0" xfId="0" applyFont="1" applyAlignment="1">
      <alignment vertical="top"/>
    </xf>
    <xf numFmtId="0" fontId="5" fillId="0" borderId="0" xfId="0" applyFont="1" applyAlignment="1">
      <alignment wrapText="1"/>
    </xf>
    <xf numFmtId="0" fontId="5" fillId="0" borderId="0" xfId="0" applyFont="1"/>
    <xf numFmtId="0" fontId="5" fillId="0" borderId="0" xfId="0" quotePrefix="1" applyFont="1"/>
    <xf numFmtId="0" fontId="5" fillId="0" borderId="0" xfId="0" applyFont="1" applyAlignment="1">
      <alignment horizontal="right"/>
    </xf>
    <xf numFmtId="49" fontId="2" fillId="0" borderId="0" xfId="1" applyNumberFormat="1" applyAlignment="1" applyProtection="1">
      <alignment horizontal="center"/>
    </xf>
    <xf numFmtId="0" fontId="5" fillId="2" borderId="0" xfId="0" applyFont="1" applyFill="1" applyAlignment="1">
      <alignment horizontal="left"/>
    </xf>
    <xf numFmtId="0" fontId="5" fillId="0" borderId="0" xfId="0" applyFont="1" applyAlignment="1">
      <alignment horizontal="left"/>
    </xf>
    <xf numFmtId="0" fontId="5" fillId="0" borderId="0" xfId="0" applyFont="1" applyAlignment="1">
      <alignment horizontal="left" wrapText="1"/>
    </xf>
    <xf numFmtId="0" fontId="3" fillId="0" borderId="0" xfId="0" applyFont="1" applyAlignment="1">
      <alignment wrapText="1"/>
    </xf>
    <xf numFmtId="0" fontId="6" fillId="0" borderId="0" xfId="0" applyFont="1" applyAlignment="1">
      <alignment horizontal="left"/>
    </xf>
    <xf numFmtId="0" fontId="3" fillId="0" borderId="0" xfId="0" applyFont="1"/>
    <xf numFmtId="0" fontId="3" fillId="3" borderId="2" xfId="0" applyFont="1" applyFill="1" applyBorder="1" applyAlignment="1">
      <alignment horizontal="center"/>
    </xf>
    <xf numFmtId="0" fontId="3" fillId="4" borderId="2" xfId="0" applyFont="1" applyFill="1" applyBorder="1" applyAlignment="1">
      <alignment horizontal="center"/>
    </xf>
    <xf numFmtId="0" fontId="0" fillId="0" borderId="2" xfId="0" applyFill="1" applyBorder="1" applyAlignment="1">
      <alignment horizontal="center"/>
    </xf>
    <xf numFmtId="0" fontId="3" fillId="0" borderId="0" xfId="0" applyFont="1" applyFill="1" applyBorder="1"/>
    <xf numFmtId="0" fontId="7" fillId="0" borderId="0" xfId="0" applyFont="1"/>
    <xf numFmtId="0" fontId="0" fillId="0" borderId="0" xfId="0" applyAlignment="1">
      <alignment horizontal="right"/>
    </xf>
    <xf numFmtId="0" fontId="8" fillId="0" borderId="0" xfId="0" applyFont="1"/>
    <xf numFmtId="0" fontId="8" fillId="0" borderId="0" xfId="0" applyFont="1" applyAlignment="1">
      <alignment horizontal="right"/>
    </xf>
    <xf numFmtId="0" fontId="8" fillId="0" borderId="0" xfId="0" applyFont="1" applyAlignment="1">
      <alignment horizontal="left"/>
    </xf>
    <xf numFmtId="0" fontId="9" fillId="0" borderId="0" xfId="0" quotePrefix="1" applyFont="1" applyAlignment="1">
      <alignment horizontal="left"/>
    </xf>
    <xf numFmtId="0" fontId="9" fillId="5" borderId="0" xfId="0" applyFont="1" applyFill="1"/>
    <xf numFmtId="0" fontId="0" fillId="5" borderId="0" xfId="0" applyFill="1" applyAlignment="1">
      <alignment horizontal="right"/>
    </xf>
    <xf numFmtId="0" fontId="10" fillId="5" borderId="0" xfId="0" applyFont="1" applyFill="1" applyAlignment="1">
      <alignment horizontal="center"/>
    </xf>
    <xf numFmtId="0" fontId="0" fillId="5" borderId="0" xfId="0" applyFill="1"/>
    <xf numFmtId="49" fontId="9" fillId="3" borderId="0" xfId="0" applyNumberFormat="1" applyFont="1" applyFill="1" applyAlignment="1" applyProtection="1">
      <alignment horizontal="center"/>
      <protection locked="0"/>
    </xf>
    <xf numFmtId="0" fontId="0" fillId="4" borderId="0" xfId="0" applyFill="1" applyAlignment="1" applyProtection="1">
      <alignment horizontal="center"/>
    </xf>
    <xf numFmtId="165" fontId="0" fillId="4" borderId="0" xfId="0" applyNumberFormat="1" applyFill="1" applyAlignment="1" applyProtection="1">
      <alignment horizontal="center"/>
    </xf>
    <xf numFmtId="14" fontId="11" fillId="5" borderId="0" xfId="0" applyNumberFormat="1" applyFont="1" applyFill="1" applyProtection="1">
      <protection hidden="1"/>
    </xf>
    <xf numFmtId="49" fontId="0" fillId="3" borderId="0" xfId="0" applyNumberFormat="1" applyFill="1" applyAlignment="1" applyProtection="1">
      <alignment horizontal="center"/>
      <protection locked="0"/>
    </xf>
    <xf numFmtId="0" fontId="0" fillId="0" borderId="0" xfId="0" applyFill="1"/>
    <xf numFmtId="0" fontId="0" fillId="0" borderId="0" xfId="0" applyFill="1" applyAlignment="1">
      <alignment horizontal="right"/>
    </xf>
    <xf numFmtId="0" fontId="0" fillId="0" borderId="0" xfId="0" applyProtection="1"/>
    <xf numFmtId="0" fontId="10" fillId="5" borderId="0" xfId="0" applyFont="1" applyFill="1" applyAlignment="1" applyProtection="1">
      <alignment horizontal="center"/>
    </xf>
    <xf numFmtId="166" fontId="9" fillId="4" borderId="0" xfId="0" applyNumberFormat="1" applyFont="1" applyFill="1" applyAlignment="1" applyProtection="1">
      <alignment horizontal="center"/>
    </xf>
    <xf numFmtId="0" fontId="0" fillId="5" borderId="0" xfId="0" applyFill="1" applyProtection="1"/>
    <xf numFmtId="0" fontId="12" fillId="5" borderId="0" xfId="0" applyFont="1" applyFill="1" applyAlignment="1">
      <alignment horizontal="left"/>
    </xf>
    <xf numFmtId="0" fontId="0" fillId="3" borderId="3" xfId="0" applyFill="1" applyBorder="1" applyProtection="1">
      <protection locked="0"/>
    </xf>
    <xf numFmtId="0" fontId="0" fillId="3" borderId="4" xfId="0" applyFill="1" applyBorder="1" applyProtection="1">
      <protection locked="0"/>
    </xf>
    <xf numFmtId="0" fontId="12" fillId="5" borderId="0" xfId="0" applyFont="1" applyFill="1"/>
    <xf numFmtId="0" fontId="12" fillId="0" borderId="0" xfId="0" applyFont="1"/>
    <xf numFmtId="165" fontId="0" fillId="3" borderId="1" xfId="0" applyNumberFormat="1" applyFill="1" applyBorder="1" applyAlignment="1" applyProtection="1">
      <alignment horizontal="center"/>
      <protection locked="0"/>
    </xf>
    <xf numFmtId="0" fontId="10" fillId="5" borderId="0" xfId="0" applyFont="1" applyFill="1"/>
    <xf numFmtId="0" fontId="10" fillId="0" borderId="0" xfId="0" applyFont="1" applyFill="1"/>
    <xf numFmtId="0" fontId="0" fillId="5" borderId="0" xfId="0" applyFill="1" applyAlignment="1">
      <alignment horizontal="right" vertical="center"/>
    </xf>
    <xf numFmtId="0" fontId="0" fillId="0" borderId="1" xfId="0" applyFill="1" applyBorder="1"/>
    <xf numFmtId="0" fontId="3" fillId="5" borderId="0" xfId="0" applyFont="1" applyFill="1" applyAlignment="1">
      <alignment horizontal="left"/>
    </xf>
    <xf numFmtId="0" fontId="13" fillId="3" borderId="2" xfId="0" applyFont="1" applyFill="1" applyBorder="1" applyAlignment="1" applyProtection="1">
      <alignment horizontal="center"/>
      <protection locked="0"/>
    </xf>
    <xf numFmtId="0" fontId="9" fillId="3" borderId="2" xfId="0" applyFont="1" applyFill="1" applyBorder="1" applyAlignment="1" applyProtection="1">
      <alignment horizontal="center"/>
      <protection locked="0"/>
    </xf>
    <xf numFmtId="0" fontId="9" fillId="3" borderId="3" xfId="0" applyNumberFormat="1" applyFont="1" applyFill="1" applyBorder="1" applyAlignment="1" applyProtection="1">
      <alignment horizontal="center"/>
      <protection locked="0"/>
    </xf>
    <xf numFmtId="0" fontId="9" fillId="3" borderId="4" xfId="0" applyNumberFormat="1" applyFont="1" applyFill="1" applyBorder="1" applyAlignment="1" applyProtection="1">
      <alignment horizontal="center"/>
      <protection locked="0"/>
    </xf>
    <xf numFmtId="0" fontId="0" fillId="0" borderId="0" xfId="0" applyFill="1" applyAlignment="1"/>
    <xf numFmtId="0" fontId="9" fillId="0" borderId="0" xfId="0" applyFont="1" applyFill="1" applyAlignment="1"/>
    <xf numFmtId="0" fontId="14" fillId="0" borderId="0" xfId="0" quotePrefix="1" applyFont="1"/>
    <xf numFmtId="0" fontId="9" fillId="5" borderId="5" xfId="0" applyFont="1" applyFill="1" applyBorder="1" applyAlignment="1">
      <alignment horizontal="left" vertical="top"/>
    </xf>
    <xf numFmtId="0" fontId="15" fillId="5" borderId="6" xfId="0" applyFont="1" applyFill="1" applyBorder="1" applyAlignment="1">
      <alignment horizontal="center" vertical="top"/>
    </xf>
    <xf numFmtId="0" fontId="15" fillId="5" borderId="6" xfId="0" applyFont="1" applyFill="1" applyBorder="1" applyAlignment="1">
      <alignment vertical="top"/>
    </xf>
    <xf numFmtId="0" fontId="15" fillId="5" borderId="6" xfId="0" applyFont="1" applyFill="1" applyBorder="1" applyAlignment="1" applyProtection="1">
      <alignment horizontal="left" vertical="top"/>
    </xf>
    <xf numFmtId="0" fontId="9" fillId="5" borderId="6" xfId="0" applyFont="1" applyFill="1" applyBorder="1" applyAlignment="1">
      <alignment horizontal="center" vertical="top"/>
    </xf>
    <xf numFmtId="0" fontId="15" fillId="5" borderId="7" xfId="0" applyFont="1" applyFill="1" applyBorder="1" applyAlignment="1">
      <alignment horizontal="center" vertical="top"/>
    </xf>
    <xf numFmtId="0" fontId="15" fillId="0" borderId="0" xfId="0" applyFont="1" applyAlignment="1">
      <alignment vertical="top"/>
    </xf>
    <xf numFmtId="0" fontId="15"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vertical="center" wrapText="1"/>
    </xf>
    <xf numFmtId="0" fontId="15" fillId="5" borderId="8" xfId="0" applyFont="1" applyFill="1" applyBorder="1" applyAlignment="1" applyProtection="1">
      <alignment horizontal="left" vertical="top"/>
    </xf>
    <xf numFmtId="0" fontId="5" fillId="5" borderId="9" xfId="0" applyFont="1" applyFill="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15" fillId="5" borderId="2" xfId="0" applyFont="1" applyFill="1" applyBorder="1" applyAlignment="1">
      <alignment horizontal="center" vertical="center" wrapText="1"/>
    </xf>
    <xf numFmtId="0" fontId="3" fillId="0" borderId="0" xfId="0" applyFont="1" applyAlignment="1">
      <alignment vertical="center" wrapText="1"/>
    </xf>
    <xf numFmtId="0" fontId="3" fillId="5" borderId="11" xfId="0" applyFont="1" applyFill="1" applyBorder="1" applyAlignment="1">
      <alignment horizontal="center" vertical="center" wrapText="1"/>
    </xf>
    <xf numFmtId="0" fontId="3" fillId="5" borderId="11" xfId="0" applyFont="1" applyFill="1" applyBorder="1" applyAlignment="1">
      <alignment vertical="center" wrapText="1"/>
    </xf>
    <xf numFmtId="0" fontId="5" fillId="5" borderId="12" xfId="0" applyFont="1" applyFill="1" applyBorder="1" applyAlignment="1" applyProtection="1">
      <alignment horizontal="center" vertical="center" wrapText="1"/>
    </xf>
    <xf numFmtId="0" fontId="3" fillId="5" borderId="2" xfId="0" applyFont="1" applyFill="1" applyBorder="1" applyAlignment="1">
      <alignment horizontal="center" vertical="center" wrapText="1"/>
    </xf>
    <xf numFmtId="0" fontId="3" fillId="5" borderId="11" xfId="0" applyFont="1" applyFill="1" applyBorder="1" applyAlignment="1">
      <alignment horizontal="center"/>
    </xf>
    <xf numFmtId="0" fontId="3" fillId="5" borderId="11" xfId="0" applyFont="1" applyFill="1" applyBorder="1"/>
    <xf numFmtId="0" fontId="5" fillId="5" borderId="11" xfId="0" applyFont="1" applyFill="1" applyBorder="1" applyAlignment="1" applyProtection="1">
      <alignment horizontal="center" wrapText="1"/>
    </xf>
    <xf numFmtId="0" fontId="3" fillId="0" borderId="13" xfId="0" applyFont="1" applyBorder="1" applyAlignment="1">
      <alignment horizontal="center"/>
    </xf>
    <xf numFmtId="0" fontId="0" fillId="5" borderId="12" xfId="0" applyFill="1" applyBorder="1" applyAlignment="1">
      <alignment horizontal="center"/>
    </xf>
    <xf numFmtId="0" fontId="16" fillId="3" borderId="12" xfId="0" applyFont="1" applyFill="1" applyBorder="1" applyAlignment="1" applyProtection="1">
      <alignment horizontal="center"/>
      <protection locked="0"/>
    </xf>
    <xf numFmtId="0" fontId="16" fillId="3" borderId="12" xfId="0" applyFont="1" applyFill="1" applyBorder="1" applyProtection="1">
      <protection locked="0"/>
    </xf>
    <xf numFmtId="0" fontId="0" fillId="4" borderId="12" xfId="0" applyFill="1" applyBorder="1" applyAlignment="1">
      <alignment horizontal="center"/>
    </xf>
    <xf numFmtId="0" fontId="0" fillId="5" borderId="14" xfId="0" applyFill="1" applyBorder="1" applyAlignment="1">
      <alignment horizontal="center"/>
    </xf>
    <xf numFmtId="0" fontId="16" fillId="3" borderId="14" xfId="0" applyFont="1" applyFill="1" applyBorder="1" applyAlignment="1" applyProtection="1">
      <alignment horizontal="center"/>
      <protection locked="0"/>
    </xf>
    <xf numFmtId="0" fontId="16" fillId="3" borderId="14" xfId="0" applyFont="1" applyFill="1" applyBorder="1" applyProtection="1">
      <protection locked="0"/>
    </xf>
    <xf numFmtId="0" fontId="0" fillId="5" borderId="15" xfId="0" applyFill="1" applyBorder="1" applyAlignment="1">
      <alignment horizontal="center"/>
    </xf>
    <xf numFmtId="0" fontId="16" fillId="3" borderId="15" xfId="0" applyFont="1" applyFill="1" applyBorder="1" applyAlignment="1" applyProtection="1">
      <alignment horizontal="center"/>
      <protection locked="0"/>
    </xf>
    <xf numFmtId="0" fontId="16" fillId="3" borderId="15" xfId="0" applyFont="1" applyFill="1" applyBorder="1" applyProtection="1">
      <protection locked="0"/>
    </xf>
    <xf numFmtId="0" fontId="0" fillId="0" borderId="0" xfId="0" applyAlignment="1">
      <alignment horizontal="center"/>
    </xf>
    <xf numFmtId="0" fontId="0" fillId="3" borderId="14" xfId="0" applyFill="1" applyBorder="1" applyAlignment="1" applyProtection="1">
      <alignment horizontal="center"/>
      <protection locked="0"/>
    </xf>
    <xf numFmtId="0" fontId="9" fillId="5" borderId="5" xfId="0" applyFont="1" applyFill="1" applyBorder="1" applyAlignment="1" applyProtection="1">
      <alignment horizontal="left" vertical="top"/>
    </xf>
    <xf numFmtId="0" fontId="15" fillId="5" borderId="6" xfId="0" applyFont="1" applyFill="1" applyBorder="1" applyAlignment="1" applyProtection="1">
      <alignment vertical="top"/>
    </xf>
    <xf numFmtId="14" fontId="15" fillId="5" borderId="6" xfId="0" applyNumberFormat="1" applyFont="1" applyFill="1" applyBorder="1" applyAlignment="1" applyProtection="1">
      <alignment horizontal="center" vertical="top"/>
    </xf>
    <xf numFmtId="0" fontId="15" fillId="5" borderId="6" xfId="0" applyFont="1" applyFill="1" applyBorder="1" applyAlignment="1" applyProtection="1">
      <alignment horizontal="center" vertical="top"/>
    </xf>
    <xf numFmtId="0" fontId="9" fillId="5" borderId="7" xfId="0" applyFont="1" applyFill="1" applyBorder="1" applyAlignment="1">
      <alignment horizontal="center" vertical="top"/>
    </xf>
    <xf numFmtId="0" fontId="15" fillId="5" borderId="5" xfId="0" applyFont="1" applyFill="1" applyBorder="1" applyAlignment="1" applyProtection="1">
      <alignment wrapText="1"/>
    </xf>
    <xf numFmtId="0" fontId="5" fillId="5" borderId="6" xfId="0" applyFont="1" applyFill="1" applyBorder="1" applyAlignment="1" applyProtection="1">
      <alignment wrapText="1"/>
    </xf>
    <xf numFmtId="14" fontId="5" fillId="5" borderId="6" xfId="0" applyNumberFormat="1" applyFont="1" applyFill="1" applyBorder="1" applyAlignment="1" applyProtection="1">
      <alignment horizontal="center" wrapText="1"/>
    </xf>
    <xf numFmtId="14" fontId="5" fillId="5" borderId="7" xfId="0" applyNumberFormat="1" applyFont="1" applyFill="1" applyBorder="1" applyAlignment="1" applyProtection="1">
      <alignment horizontal="center" wrapText="1"/>
    </xf>
    <xf numFmtId="0" fontId="15" fillId="5" borderId="2" xfId="0" applyFont="1" applyFill="1" applyBorder="1" applyAlignment="1" applyProtection="1">
      <alignment horizontal="center"/>
    </xf>
    <xf numFmtId="0" fontId="15" fillId="5" borderId="5" xfId="0" applyFont="1" applyFill="1" applyBorder="1" applyAlignment="1" applyProtection="1">
      <alignment horizontal="left"/>
    </xf>
    <xf numFmtId="0" fontId="5" fillId="5" borderId="6" xfId="0" applyFont="1" applyFill="1" applyBorder="1" applyAlignment="1" applyProtection="1">
      <alignment horizontal="center" wrapText="1"/>
    </xf>
    <xf numFmtId="0" fontId="5" fillId="5" borderId="7" xfId="0" applyFont="1" applyFill="1" applyBorder="1" applyAlignment="1" applyProtection="1">
      <alignment horizontal="center" wrapText="1"/>
    </xf>
    <xf numFmtId="0" fontId="5" fillId="5" borderId="16" xfId="0" applyFont="1" applyFill="1" applyBorder="1" applyAlignment="1" applyProtection="1">
      <alignment horizontal="center" wrapText="1"/>
    </xf>
    <xf numFmtId="0" fontId="5" fillId="5" borderId="12" xfId="0" applyFont="1" applyFill="1" applyBorder="1" applyAlignment="1" applyProtection="1">
      <alignment horizontal="center" wrapText="1"/>
    </xf>
    <xf numFmtId="0" fontId="5" fillId="5" borderId="11" xfId="0" applyFont="1" applyFill="1" applyBorder="1" applyAlignment="1" applyProtection="1">
      <alignment wrapText="1"/>
    </xf>
    <xf numFmtId="14" fontId="5" fillId="5" borderId="11" xfId="0" applyNumberFormat="1" applyFont="1" applyFill="1" applyBorder="1" applyAlignment="1" applyProtection="1">
      <alignment horizontal="center" wrapText="1"/>
    </xf>
    <xf numFmtId="0" fontId="5" fillId="5" borderId="10" xfId="0" applyFont="1" applyFill="1" applyBorder="1" applyAlignment="1" applyProtection="1">
      <alignment horizontal="center" wrapText="1"/>
    </xf>
    <xf numFmtId="0" fontId="16" fillId="6" borderId="0" xfId="0" applyFont="1" applyFill="1"/>
    <xf numFmtId="0" fontId="16" fillId="0" borderId="0" xfId="0" applyFont="1"/>
    <xf numFmtId="14" fontId="16" fillId="3" borderId="14" xfId="0" applyNumberFormat="1" applyFont="1" applyFill="1" applyBorder="1" applyAlignment="1" applyProtection="1">
      <alignment horizontal="center"/>
      <protection locked="0"/>
    </xf>
    <xf numFmtId="1" fontId="16" fillId="3" borderId="14" xfId="0" applyNumberFormat="1" applyFont="1" applyFill="1" applyBorder="1" applyAlignment="1" applyProtection="1">
      <alignment horizontal="center"/>
      <protection locked="0"/>
    </xf>
    <xf numFmtId="0" fontId="17" fillId="5" borderId="5" xfId="0" applyFont="1" applyFill="1" applyBorder="1"/>
    <xf numFmtId="0" fontId="0" fillId="5" borderId="6" xfId="0" applyFill="1" applyBorder="1"/>
    <xf numFmtId="0" fontId="0" fillId="5" borderId="6" xfId="0" applyFill="1" applyBorder="1" applyAlignment="1">
      <alignment horizontal="center"/>
    </xf>
    <xf numFmtId="0" fontId="0" fillId="5" borderId="7" xfId="0" applyFill="1" applyBorder="1" applyAlignment="1">
      <alignment horizontal="center"/>
    </xf>
    <xf numFmtId="0" fontId="3" fillId="5" borderId="2" xfId="0" applyFont="1" applyFill="1" applyBorder="1"/>
    <xf numFmtId="0" fontId="3" fillId="5" borderId="2" xfId="0" applyFont="1" applyFill="1" applyBorder="1" applyAlignment="1">
      <alignment horizontal="center"/>
    </xf>
    <xf numFmtId="0" fontId="16" fillId="3" borderId="17" xfId="0" applyFont="1" applyFill="1" applyBorder="1" applyProtection="1">
      <protection locked="0"/>
    </xf>
    <xf numFmtId="0" fontId="16" fillId="3" borderId="17" xfId="0" applyFont="1" applyFill="1" applyBorder="1" applyAlignment="1" applyProtection="1">
      <alignment horizontal="center"/>
      <protection locked="0"/>
    </xf>
    <xf numFmtId="0" fontId="18" fillId="0" borderId="0" xfId="0" applyFont="1" applyFill="1" applyAlignment="1">
      <alignment horizontal="left" wrapText="1"/>
    </xf>
    <xf numFmtId="0" fontId="19" fillId="0" borderId="0" xfId="0" applyFont="1" applyAlignment="1">
      <alignment horizontal="left"/>
    </xf>
    <xf numFmtId="164" fontId="20" fillId="0" borderId="0" xfId="0" applyNumberFormat="1" applyFont="1" applyAlignment="1">
      <alignment horizontal="center"/>
    </xf>
    <xf numFmtId="0" fontId="8" fillId="0" borderId="0" xfId="0" applyFont="1" applyAlignment="1">
      <alignment horizontal="center"/>
    </xf>
    <xf numFmtId="0" fontId="21" fillId="0" borderId="0" xfId="0" applyFont="1" applyAlignment="1">
      <alignment horizontal="left"/>
    </xf>
    <xf numFmtId="0" fontId="21" fillId="0" borderId="0" xfId="0" applyFont="1"/>
    <xf numFmtId="0" fontId="21" fillId="0" borderId="0" xfId="0" applyFont="1" applyAlignment="1">
      <alignment horizontal="center"/>
    </xf>
    <xf numFmtId="164" fontId="22" fillId="0" borderId="0" xfId="0" applyNumberFormat="1" applyFont="1" applyAlignment="1">
      <alignment horizontal="center"/>
    </xf>
    <xf numFmtId="164" fontId="20" fillId="5" borderId="6" xfId="0" applyNumberFormat="1" applyFont="1" applyFill="1" applyBorder="1" applyAlignment="1">
      <alignment horizontal="center"/>
    </xf>
    <xf numFmtId="0" fontId="0" fillId="7" borderId="0" xfId="0" applyFill="1" applyAlignment="1">
      <alignment horizontal="center"/>
    </xf>
    <xf numFmtId="0" fontId="0" fillId="7" borderId="0" xfId="0" applyFill="1"/>
    <xf numFmtId="0" fontId="0" fillId="4" borderId="0" xfId="0" applyFill="1" applyAlignment="1">
      <alignment horizontal="center"/>
    </xf>
    <xf numFmtId="164" fontId="20" fillId="7" borderId="0" xfId="0" applyNumberFormat="1" applyFont="1" applyFill="1" applyAlignment="1">
      <alignment horizontal="center"/>
    </xf>
    <xf numFmtId="0" fontId="20" fillId="4" borderId="0" xfId="0" applyFont="1" applyFill="1" applyAlignment="1" applyProtection="1">
      <alignment horizontal="center"/>
      <protection hidden="1"/>
    </xf>
    <xf numFmtId="0" fontId="20" fillId="7" borderId="0" xfId="0" applyFont="1" applyFill="1" applyAlignment="1">
      <alignment horizontal="center"/>
    </xf>
    <xf numFmtId="0" fontId="9" fillId="5" borderId="6" xfId="0" applyFont="1" applyFill="1" applyBorder="1" applyAlignment="1">
      <alignment horizontal="center"/>
    </xf>
    <xf numFmtId="0" fontId="9" fillId="5" borderId="6" xfId="0" applyFont="1" applyFill="1" applyBorder="1" applyAlignment="1">
      <alignment horizontal="right"/>
    </xf>
    <xf numFmtId="0" fontId="9" fillId="4" borderId="6" xfId="0" applyFont="1" applyFill="1" applyBorder="1" applyAlignment="1">
      <alignment horizontal="center"/>
    </xf>
    <xf numFmtId="164" fontId="23" fillId="0" borderId="6" xfId="0" applyNumberFormat="1" applyFont="1" applyBorder="1" applyAlignment="1">
      <alignment horizontal="center"/>
    </xf>
    <xf numFmtId="0" fontId="23" fillId="4" borderId="6" xfId="0" applyFont="1" applyFill="1" applyBorder="1" applyAlignment="1">
      <alignment horizontal="center"/>
    </xf>
    <xf numFmtId="0" fontId="9" fillId="0" borderId="6" xfId="0" applyFont="1" applyBorder="1" applyAlignment="1">
      <alignment horizontal="center"/>
    </xf>
    <xf numFmtId="0" fontId="9" fillId="0" borderId="0" xfId="0" applyFont="1"/>
    <xf numFmtId="0" fontId="0" fillId="5" borderId="5" xfId="0" applyFill="1" applyBorder="1"/>
    <xf numFmtId="0" fontId="0" fillId="5" borderId="7" xfId="0" applyFill="1" applyBorder="1"/>
    <xf numFmtId="0" fontId="0" fillId="5" borderId="2" xfId="0" applyFill="1" applyBorder="1" applyAlignment="1">
      <alignment horizontal="center"/>
    </xf>
    <xf numFmtId="0" fontId="0" fillId="5" borderId="18" xfId="0" applyFill="1" applyBorder="1" applyAlignment="1">
      <alignment horizontal="center"/>
    </xf>
    <xf numFmtId="0" fontId="0" fillId="5" borderId="19" xfId="0" applyFill="1" applyBorder="1" applyAlignment="1"/>
    <xf numFmtId="0" fontId="0" fillId="0" borderId="0" xfId="0" applyFill="1" applyAlignment="1">
      <alignment horizontal="center"/>
    </xf>
    <xf numFmtId="164" fontId="0" fillId="0" borderId="0" xfId="0" applyNumberFormat="1"/>
    <xf numFmtId="0" fontId="0" fillId="0" borderId="13" xfId="0" applyBorder="1"/>
    <xf numFmtId="0" fontId="9" fillId="5" borderId="18" xfId="0" applyFont="1" applyFill="1" applyBorder="1" applyAlignment="1">
      <alignment horizontal="center"/>
    </xf>
    <xf numFmtId="0" fontId="9" fillId="5" borderId="19" xfId="0" quotePrefix="1" applyFont="1" applyFill="1" applyBorder="1" applyAlignment="1"/>
    <xf numFmtId="0" fontId="9" fillId="4" borderId="0" xfId="0" applyFont="1" applyFill="1" applyAlignment="1">
      <alignment horizontal="center"/>
    </xf>
    <xf numFmtId="0" fontId="9" fillId="0" borderId="0" xfId="0" applyFont="1" applyFill="1" applyAlignment="1">
      <alignment horizontal="center"/>
    </xf>
    <xf numFmtId="164" fontId="9" fillId="0" borderId="0" xfId="0" applyNumberFormat="1" applyFont="1"/>
    <xf numFmtId="0" fontId="9" fillId="0" borderId="0" xfId="0" applyFont="1" applyAlignment="1">
      <alignment horizontal="center"/>
    </xf>
    <xf numFmtId="0" fontId="9" fillId="4" borderId="13" xfId="0" applyFont="1" applyFill="1" applyBorder="1" applyAlignment="1">
      <alignment horizontal="center"/>
    </xf>
    <xf numFmtId="0" fontId="0" fillId="0" borderId="18" xfId="0" applyBorder="1" applyAlignment="1">
      <alignment horizontal="center"/>
    </xf>
    <xf numFmtId="0" fontId="0" fillId="0" borderId="19" xfId="0" applyBorder="1"/>
    <xf numFmtId="0" fontId="0" fillId="0" borderId="0" xfId="0" applyFill="1" applyBorder="1" applyAlignment="1">
      <alignment horizontal="center"/>
    </xf>
    <xf numFmtId="167" fontId="0" fillId="7" borderId="0" xfId="0" applyNumberFormat="1" applyFill="1" applyAlignment="1">
      <alignment horizontal="right"/>
    </xf>
    <xf numFmtId="167" fontId="0" fillId="0" borderId="0" xfId="0" applyNumberFormat="1" applyFill="1" applyAlignment="1">
      <alignment horizontal="right"/>
    </xf>
    <xf numFmtId="0" fontId="1" fillId="5" borderId="19" xfId="0" applyFont="1" applyFill="1" applyBorder="1"/>
    <xf numFmtId="167" fontId="1" fillId="7" borderId="0" xfId="0" applyNumberFormat="1" applyFont="1" applyFill="1" applyAlignment="1">
      <alignment horizontal="right"/>
    </xf>
    <xf numFmtId="167" fontId="1" fillId="0" borderId="0" xfId="0" applyNumberFormat="1" applyFont="1" applyFill="1" applyAlignment="1">
      <alignment horizontal="right"/>
    </xf>
    <xf numFmtId="0" fontId="0" fillId="5" borderId="19" xfId="0" applyFill="1" applyBorder="1"/>
    <xf numFmtId="167" fontId="0" fillId="0" borderId="0" xfId="0" applyNumberFormat="1" applyFill="1" applyBorder="1" applyAlignment="1">
      <alignment horizontal="right"/>
    </xf>
    <xf numFmtId="164" fontId="24" fillId="0" borderId="0" xfId="0" applyNumberFormat="1" applyFont="1"/>
    <xf numFmtId="167" fontId="0" fillId="7" borderId="13" xfId="0" applyNumberFormat="1" applyFill="1" applyBorder="1" applyAlignment="1">
      <alignment horizontal="right"/>
    </xf>
    <xf numFmtId="164" fontId="24" fillId="0" borderId="19" xfId="0" applyNumberFormat="1" applyFont="1" applyBorder="1"/>
    <xf numFmtId="164" fontId="0" fillId="0" borderId="0" xfId="0" applyNumberFormat="1" applyAlignment="1">
      <alignment horizontal="right"/>
    </xf>
    <xf numFmtId="164" fontId="0" fillId="0" borderId="0" xfId="0" applyNumberFormat="1" applyFill="1" applyBorder="1" applyAlignment="1">
      <alignment horizontal="right"/>
    </xf>
    <xf numFmtId="167" fontId="0" fillId="4" borderId="0" xfId="0" applyNumberFormat="1" applyFill="1" applyAlignment="1">
      <alignment horizontal="right"/>
    </xf>
    <xf numFmtId="167" fontId="0" fillId="4" borderId="13" xfId="0" applyNumberFormat="1" applyFill="1" applyBorder="1" applyAlignment="1">
      <alignment horizontal="right"/>
    </xf>
    <xf numFmtId="0" fontId="0" fillId="5" borderId="10" xfId="0" applyFill="1" applyBorder="1"/>
    <xf numFmtId="0" fontId="9" fillId="5" borderId="5" xfId="0" applyFont="1" applyFill="1" applyBorder="1" applyAlignment="1">
      <alignment horizontal="center"/>
    </xf>
    <xf numFmtId="0" fontId="9" fillId="5" borderId="6" xfId="0" applyFont="1" applyFill="1" applyBorder="1"/>
    <xf numFmtId="167" fontId="9" fillId="4" borderId="2" xfId="0" applyNumberFormat="1" applyFont="1" applyFill="1" applyBorder="1" applyAlignment="1">
      <alignment horizontal="right"/>
    </xf>
    <xf numFmtId="164" fontId="10" fillId="0" borderId="0" xfId="0" applyNumberFormat="1" applyFont="1"/>
    <xf numFmtId="14" fontId="0" fillId="0" borderId="0" xfId="0" applyNumberFormat="1" applyAlignment="1">
      <alignment horizontal="center"/>
    </xf>
    <xf numFmtId="14" fontId="0" fillId="0" borderId="0" xfId="0" applyNumberFormat="1"/>
    <xf numFmtId="0" fontId="2" fillId="0" borderId="0" xfId="1" applyAlignment="1" applyProtection="1"/>
    <xf numFmtId="0" fontId="1" fillId="0" borderId="0" xfId="0" applyFont="1"/>
    <xf numFmtId="14" fontId="1" fillId="0" borderId="0" xfId="0" applyNumberFormat="1" applyFont="1"/>
    <xf numFmtId="0" fontId="9" fillId="0" borderId="0" xfId="0" applyFont="1" applyFill="1" applyBorder="1" applyAlignment="1">
      <alignment vertical="top"/>
    </xf>
    <xf numFmtId="0" fontId="0" fillId="0" borderId="0" xfId="0" applyFill="1" applyBorder="1" applyAlignment="1">
      <alignment wrapText="1"/>
    </xf>
    <xf numFmtId="14" fontId="16" fillId="3" borderId="15" xfId="0" applyNumberFormat="1" applyFont="1" applyFill="1" applyBorder="1" applyAlignment="1" applyProtection="1">
      <alignment horizontal="center"/>
      <protection locked="0"/>
    </xf>
    <xf numFmtId="1" fontId="16" fillId="3" borderId="15" xfId="0" applyNumberFormat="1" applyFont="1" applyFill="1" applyBorder="1" applyAlignment="1" applyProtection="1">
      <alignment horizontal="center"/>
      <protection locked="0"/>
    </xf>
    <xf numFmtId="0" fontId="5" fillId="0" borderId="0" xfId="0" applyFont="1" applyFill="1" applyAlignment="1">
      <alignment horizontal="left" wrapText="1"/>
    </xf>
    <xf numFmtId="0" fontId="3" fillId="0" borderId="0" xfId="0" applyFont="1" applyFill="1" applyAlignment="1">
      <alignment vertical="top" wrapText="1"/>
    </xf>
    <xf numFmtId="0" fontId="0" fillId="4" borderId="15" xfId="0" applyFill="1" applyBorder="1" applyAlignment="1">
      <alignment horizontal="center"/>
    </xf>
    <xf numFmtId="0" fontId="10" fillId="0" borderId="0" xfId="0" applyNumberFormat="1" applyFont="1" applyAlignment="1">
      <alignment horizontal="left"/>
    </xf>
    <xf numFmtId="0" fontId="25" fillId="0" borderId="0" xfId="0" applyFont="1"/>
    <xf numFmtId="0" fontId="10" fillId="0" borderId="0" xfId="0" applyFont="1"/>
    <xf numFmtId="0" fontId="26" fillId="0" borderId="0" xfId="0" applyFont="1"/>
    <xf numFmtId="0" fontId="2" fillId="3" borderId="17" xfId="1" applyFont="1" applyFill="1" applyBorder="1" applyAlignment="1" applyProtection="1">
      <protection locked="0"/>
    </xf>
    <xf numFmtId="0" fontId="3" fillId="0" borderId="0" xfId="0" applyNumberFormat="1" applyFont="1" applyFill="1" applyAlignment="1">
      <alignment vertical="top" wrapText="1"/>
    </xf>
    <xf numFmtId="0" fontId="20" fillId="7" borderId="0" xfId="0" applyNumberFormat="1" applyFont="1" applyFill="1" applyAlignment="1">
      <alignment horizontal="center"/>
    </xf>
    <xf numFmtId="0" fontId="28" fillId="0" borderId="0" xfId="0" applyFont="1" applyFill="1" applyAlignment="1">
      <alignment horizontal="left" wrapText="1"/>
    </xf>
    <xf numFmtId="0" fontId="29" fillId="0" borderId="0" xfId="0" applyFont="1"/>
    <xf numFmtId="0" fontId="9" fillId="4" borderId="0" xfId="0" applyFont="1" applyFill="1" applyAlignment="1" applyProtection="1">
      <alignment horizontal="center"/>
    </xf>
    <xf numFmtId="49" fontId="2" fillId="3" borderId="0" xfId="1" applyNumberFormat="1" applyFont="1" applyFill="1" applyAlignment="1" applyProtection="1">
      <alignment horizontal="center"/>
      <protection locked="0"/>
    </xf>
    <xf numFmtId="0" fontId="27" fillId="0" borderId="0" xfId="0" applyFont="1" applyFill="1" applyBorder="1" applyAlignment="1">
      <alignment wrapText="1"/>
    </xf>
    <xf numFmtId="0" fontId="18" fillId="0" borderId="1" xfId="0" applyFont="1" applyFill="1" applyBorder="1" applyAlignment="1">
      <alignment horizontal="left" wrapText="1"/>
    </xf>
    <xf numFmtId="0" fontId="0" fillId="0" borderId="1" xfId="0" applyBorder="1"/>
    <xf numFmtId="0" fontId="31" fillId="8" borderId="20" xfId="2" applyFont="1" applyFill="1" applyBorder="1" applyAlignment="1">
      <alignment horizontal="center"/>
    </xf>
    <xf numFmtId="0" fontId="30" fillId="8" borderId="20" xfId="2" applyFont="1" applyFill="1" applyBorder="1" applyAlignment="1">
      <alignment horizontal="right" wrapText="1"/>
    </xf>
    <xf numFmtId="0" fontId="30" fillId="8" borderId="20" xfId="2" applyFont="1" applyFill="1" applyBorder="1" applyAlignment="1">
      <alignment wrapText="1"/>
    </xf>
    <xf numFmtId="0" fontId="30" fillId="0" borderId="20" xfId="2" applyFont="1" applyFill="1" applyBorder="1" applyAlignment="1">
      <alignment wrapText="1"/>
    </xf>
    <xf numFmtId="0" fontId="30" fillId="8" borderId="0" xfId="2" applyFont="1" applyFill="1" applyAlignment="1">
      <alignment horizontal="center" wrapText="1"/>
    </xf>
    <xf numFmtId="164" fontId="20" fillId="5" borderId="0" xfId="0" applyNumberFormat="1" applyFont="1" applyFill="1" applyBorder="1" applyAlignment="1">
      <alignment horizontal="center"/>
    </xf>
    <xf numFmtId="0" fontId="20" fillId="5" borderId="0" xfId="0" applyFont="1" applyFill="1" applyBorder="1" applyAlignment="1">
      <alignment horizontal="center"/>
    </xf>
    <xf numFmtId="0" fontId="0" fillId="0" borderId="0" xfId="0" applyBorder="1" applyAlignment="1"/>
    <xf numFmtId="0" fontId="0" fillId="0" borderId="0" xfId="1" applyNumberFormat="1" applyFont="1" applyAlignment="1" applyProtection="1">
      <alignment horizontal="left"/>
    </xf>
    <xf numFmtId="0" fontId="2" fillId="0" borderId="0" xfId="1" applyNumberFormat="1" applyAlignment="1" applyProtection="1">
      <alignment horizontal="left"/>
    </xf>
    <xf numFmtId="0" fontId="32" fillId="0" borderId="0" xfId="0" applyFont="1" applyFill="1" applyBorder="1" applyAlignment="1">
      <alignment wrapText="1"/>
    </xf>
    <xf numFmtId="169" fontId="16" fillId="3" borderId="14" xfId="0" applyNumberFormat="1" applyFont="1" applyFill="1" applyBorder="1" applyAlignment="1" applyProtection="1">
      <alignment horizontal="center"/>
      <protection locked="0"/>
    </xf>
    <xf numFmtId="0" fontId="16" fillId="0" borderId="0" xfId="0" applyFont="1" applyAlignment="1">
      <alignment horizontal="center" vertical="top" wrapText="1"/>
    </xf>
    <xf numFmtId="164" fontId="20" fillId="5" borderId="6" xfId="0" applyNumberFormat="1" applyFont="1" applyFill="1" applyBorder="1" applyAlignment="1">
      <alignment horizontal="center"/>
    </xf>
    <xf numFmtId="0" fontId="20" fillId="5" borderId="6" xfId="0" applyFont="1" applyFill="1" applyBorder="1" applyAlignment="1">
      <alignment horizontal="center"/>
    </xf>
    <xf numFmtId="0" fontId="0" fillId="0" borderId="6" xfId="0" applyBorder="1" applyAlignment="1"/>
  </cellXfs>
  <cellStyles count="3">
    <cellStyle name="Hyperlink" xfId="1" builtinId="8"/>
    <cellStyle name="Standard" xfId="0" builtinId="0"/>
    <cellStyle name="Standard_Veranstalter"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we.jocubeit@t-online.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hyperlink" Target="mailto:anmeldung@turngau-staufen.de" TargetMode="External"/><Relationship Id="rId1" Type="http://schemas.openxmlformats.org/officeDocument/2006/relationships/hyperlink" Target="mailto:anmeldung@stb.de" TargetMode="External"/></Relationships>
</file>

<file path=xl/worksheets/sheet1.xml><?xml version="1.0" encoding="utf-8"?>
<worksheet xmlns="http://schemas.openxmlformats.org/spreadsheetml/2006/main" xmlns:r="http://schemas.openxmlformats.org/officeDocument/2006/relationships">
  <sheetPr codeName="Tabelle1"/>
  <dimension ref="A1:B32"/>
  <sheetViews>
    <sheetView topLeftCell="A3" zoomScaleNormal="100" workbookViewId="0"/>
  </sheetViews>
  <sheetFormatPr baseColWidth="10" defaultColWidth="9.140625" defaultRowHeight="12.75"/>
  <cols>
    <col min="1" max="1" width="3.5703125" customWidth="1"/>
    <col min="2" max="2" width="73.5703125" customWidth="1"/>
  </cols>
  <sheetData>
    <row r="1" spans="1:2" ht="18">
      <c r="A1" s="1" t="str">
        <f ca="1">Deckblatt!C15</f>
        <v>Turngau Nordschwarzwald</v>
      </c>
    </row>
    <row r="4" spans="1:2">
      <c r="B4" s="2" t="s">
        <v>147</v>
      </c>
    </row>
    <row r="5" spans="1:2" ht="67.5">
      <c r="B5" s="192" t="s">
        <v>43</v>
      </c>
    </row>
    <row r="6" spans="1:2" ht="45" hidden="1">
      <c r="B6" s="199" t="s">
        <v>44</v>
      </c>
    </row>
    <row r="8" spans="1:2" s="5" customFormat="1" ht="33.75">
      <c r="A8" s="3" t="s">
        <v>148</v>
      </c>
      <c r="B8" s="4" t="s">
        <v>149</v>
      </c>
    </row>
    <row r="9" spans="1:2" s="5" customFormat="1" ht="6" customHeight="1">
      <c r="A9" s="6"/>
      <c r="B9" s="7"/>
    </row>
    <row r="10" spans="1:2" s="5" customFormat="1" ht="22.5">
      <c r="A10" s="3" t="s">
        <v>150</v>
      </c>
      <c r="B10" s="4" t="s">
        <v>151</v>
      </c>
    </row>
    <row r="11" spans="1:2" s="5" customFormat="1">
      <c r="B11" s="8"/>
    </row>
    <row r="12" spans="1:2" s="5" customFormat="1" ht="11.25" hidden="1">
      <c r="B12" s="9" t="s">
        <v>152</v>
      </c>
    </row>
    <row r="13" spans="1:2" s="5" customFormat="1" ht="6" customHeight="1">
      <c r="B13" s="10"/>
    </row>
    <row r="14" spans="1:2" s="5" customFormat="1" ht="33.75">
      <c r="A14" s="3" t="s">
        <v>153</v>
      </c>
      <c r="B14" s="191" t="str">
        <f>"Liegt von ihrem Verein eine Dauereinzugsermächtigung vor, so brauchen Sie zunächst nichts weiter zu machen. Andernfalls müssen Sie jetzt noch das Deckblatt ausdrucken, unterschreiben und an die auf dem Deckblatt angegebene Anschrift schicken."</f>
        <v>Liegt von ihrem Verein eine Dauereinzugsermächtigung vor, so brauchen Sie zunächst nichts weiter zu machen. Andernfalls müssen Sie jetzt noch das Deckblatt ausdrucken, unterschreiben und an die auf dem Deckblatt angegebene Anschrift schicken.</v>
      </c>
    </row>
    <row r="15" spans="1:2" s="5" customFormat="1" ht="6" customHeight="1">
      <c r="B15" s="10"/>
    </row>
    <row r="16" spans="1:2" s="5" customFormat="1" ht="11.25">
      <c r="B16" s="10" t="s">
        <v>154</v>
      </c>
    </row>
    <row r="17" spans="1:2" s="5" customFormat="1" ht="11.25">
      <c r="B17" s="10" t="s">
        <v>155</v>
      </c>
    </row>
    <row r="18" spans="1:2" s="5" customFormat="1" ht="11.25" hidden="1">
      <c r="B18" s="10"/>
    </row>
    <row r="19" spans="1:2" ht="47.25" hidden="1" customHeight="1">
      <c r="B19" s="11" t="s">
        <v>160</v>
      </c>
    </row>
    <row r="20" spans="1:2" hidden="1">
      <c r="B20" s="10"/>
    </row>
    <row r="21" spans="1:2" ht="22.5" hidden="1">
      <c r="B21" s="191" t="str">
        <f>"Bitte entnehmen Sie dem Jahres-Programm, ob die Wettkampfunterlagen zugesandt oder am Tag der Veranstaltung vor Wettkampfbeginn ausgegeben werden."</f>
        <v>Bitte entnehmen Sie dem Jahres-Programm, ob die Wettkampfunterlagen zugesandt oder am Tag der Veranstaltung vor Wettkampfbeginn ausgegeben werden.</v>
      </c>
    </row>
    <row r="23" spans="1:2" ht="22.5" customHeight="1">
      <c r="B23" s="12" t="str">
        <f>"Falls Sie Fragen zum Ausfüllen des Formulars haben, wenden Sie sich bitte per eMail an die auf dem Deckblatt angegebene E-Mail-Adresse"</f>
        <v>Falls Sie Fragen zum Ausfüllen des Formulars haben, wenden Sie sich bitte per eMail an die auf dem Deckblatt angegebene E-Mail-Adresse</v>
      </c>
    </row>
    <row r="24" spans="1:2">
      <c r="B24" s="12"/>
    </row>
    <row r="25" spans="1:2" ht="46.5" hidden="1" customHeight="1">
      <c r="B25" s="2" t="s">
        <v>162</v>
      </c>
    </row>
    <row r="26" spans="1:2" hidden="1">
      <c r="B26" s="2"/>
    </row>
    <row r="27" spans="1:2" ht="78.75">
      <c r="B27" s="2" t="s">
        <v>45</v>
      </c>
    </row>
    <row r="29" spans="1:2">
      <c r="A29" s="13" t="s">
        <v>156</v>
      </c>
      <c r="B29" s="14"/>
    </row>
    <row r="30" spans="1:2">
      <c r="A30" s="15"/>
      <c r="B30" s="14" t="s">
        <v>157</v>
      </c>
    </row>
    <row r="31" spans="1:2">
      <c r="A31" s="16"/>
      <c r="B31" s="14" t="s">
        <v>158</v>
      </c>
    </row>
    <row r="32" spans="1:2">
      <c r="A32" s="17"/>
      <c r="B32" s="18" t="s">
        <v>159</v>
      </c>
    </row>
  </sheetData>
  <sheetProtection selectLockedCells="1"/>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Tabelle10"/>
  <dimension ref="A1:A12"/>
  <sheetViews>
    <sheetView workbookViewId="0">
      <selection activeCell="E2" sqref="E2"/>
    </sheetView>
  </sheetViews>
  <sheetFormatPr baseColWidth="10" defaultRowHeight="12.75"/>
  <cols>
    <col min="1" max="1" width="18.85546875" bestFit="1" customWidth="1"/>
  </cols>
  <sheetData>
    <row r="1" spans="1:1">
      <c r="A1" t="s">
        <v>233</v>
      </c>
    </row>
    <row r="2" spans="1:1">
      <c r="A2" t="s">
        <v>92</v>
      </c>
    </row>
    <row r="3" spans="1:1">
      <c r="A3" t="s">
        <v>93</v>
      </c>
    </row>
    <row r="4" spans="1:1">
      <c r="A4" t="s">
        <v>236</v>
      </c>
    </row>
    <row r="5" spans="1:1">
      <c r="A5" t="s">
        <v>94</v>
      </c>
    </row>
    <row r="6" spans="1:1">
      <c r="A6" t="s">
        <v>104</v>
      </c>
    </row>
    <row r="7" spans="1:1">
      <c r="A7" t="s">
        <v>105</v>
      </c>
    </row>
    <row r="8" spans="1:1">
      <c r="A8" t="s">
        <v>106</v>
      </c>
    </row>
    <row r="9" spans="1:1">
      <c r="A9" t="s">
        <v>107</v>
      </c>
    </row>
    <row r="10" spans="1:1">
      <c r="A10" t="s">
        <v>108</v>
      </c>
    </row>
    <row r="11" spans="1:1">
      <c r="A11" t="s">
        <v>109</v>
      </c>
    </row>
    <row r="12" spans="1:1">
      <c r="A12" t="s">
        <v>110</v>
      </c>
    </row>
  </sheetData>
  <phoneticPr fontId="3" type="noConversion"/>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sheetPr codeName="Tabelle11"/>
  <dimension ref="A1:B5"/>
  <sheetViews>
    <sheetView workbookViewId="0">
      <selection sqref="A1:IV5"/>
    </sheetView>
  </sheetViews>
  <sheetFormatPr baseColWidth="10" defaultRowHeight="12.75"/>
  <sheetData>
    <row r="1" spans="1:2">
      <c r="A1" s="91" t="s">
        <v>111</v>
      </c>
      <c r="B1" t="s">
        <v>112</v>
      </c>
    </row>
    <row r="2" spans="1:2">
      <c r="A2" s="91" t="s">
        <v>113</v>
      </c>
      <c r="B2" t="s">
        <v>114</v>
      </c>
    </row>
    <row r="3" spans="1:2">
      <c r="A3" s="91" t="s">
        <v>237</v>
      </c>
      <c r="B3" t="s">
        <v>115</v>
      </c>
    </row>
    <row r="4" spans="1:2">
      <c r="A4" s="91" t="s">
        <v>116</v>
      </c>
      <c r="B4" t="s">
        <v>117</v>
      </c>
    </row>
    <row r="5" spans="1:2">
      <c r="A5" s="91" t="s">
        <v>118</v>
      </c>
      <c r="B5" t="s">
        <v>119</v>
      </c>
    </row>
  </sheetData>
  <phoneticPr fontId="3"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sheetPr codeName="Tabelle12"/>
  <dimension ref="A1:G91"/>
  <sheetViews>
    <sheetView workbookViewId="0">
      <selection activeCell="G3" sqref="G3"/>
    </sheetView>
  </sheetViews>
  <sheetFormatPr baseColWidth="10" defaultColWidth="9.140625" defaultRowHeight="12.75"/>
  <cols>
    <col min="1" max="1" width="9.140625" customWidth="1"/>
    <col min="2" max="2" width="10.7109375" bestFit="1" customWidth="1"/>
    <col min="3" max="3" width="10" bestFit="1" customWidth="1"/>
    <col min="4" max="5" width="9.140625" customWidth="1"/>
    <col min="6" max="6" width="10.85546875" customWidth="1"/>
    <col min="7" max="7" width="10.5703125" customWidth="1"/>
  </cols>
  <sheetData>
    <row r="1" spans="1:7">
      <c r="A1" t="s">
        <v>120</v>
      </c>
      <c r="B1" t="s">
        <v>121</v>
      </c>
      <c r="C1" t="s">
        <v>122</v>
      </c>
      <c r="D1" t="s">
        <v>123</v>
      </c>
      <c r="F1" s="185" t="s">
        <v>124</v>
      </c>
      <c r="G1" s="185"/>
    </row>
    <row r="2" spans="1:7">
      <c r="A2" t="s">
        <v>125</v>
      </c>
      <c r="B2" t="s">
        <v>125</v>
      </c>
      <c r="C2" t="s">
        <v>125</v>
      </c>
      <c r="D2">
        <v>210</v>
      </c>
      <c r="F2" s="185" t="s">
        <v>126</v>
      </c>
      <c r="G2" s="186">
        <v>1</v>
      </c>
    </row>
    <row r="3" spans="1:7">
      <c r="B3" t="s">
        <v>127</v>
      </c>
      <c r="C3" t="s">
        <v>127</v>
      </c>
      <c r="D3">
        <v>211</v>
      </c>
      <c r="F3" s="185" t="s">
        <v>128</v>
      </c>
      <c r="G3" s="186">
        <f ca="1">NOW()</f>
        <v>42442.213368287034</v>
      </c>
    </row>
    <row r="4" spans="1:7">
      <c r="B4" t="s">
        <v>129</v>
      </c>
      <c r="C4" t="s">
        <v>129</v>
      </c>
      <c r="D4">
        <v>212</v>
      </c>
    </row>
    <row r="5" spans="1:7">
      <c r="B5" t="s">
        <v>130</v>
      </c>
      <c r="C5" t="s">
        <v>130</v>
      </c>
      <c r="D5">
        <v>213</v>
      </c>
    </row>
    <row r="6" spans="1:7">
      <c r="B6" t="s">
        <v>131</v>
      </c>
      <c r="C6" t="s">
        <v>131</v>
      </c>
      <c r="D6">
        <v>214</v>
      </c>
    </row>
    <row r="7" spans="1:7">
      <c r="B7" t="s">
        <v>132</v>
      </c>
      <c r="C7" t="s">
        <v>132</v>
      </c>
      <c r="D7">
        <v>215</v>
      </c>
    </row>
    <row r="8" spans="1:7">
      <c r="B8" t="s">
        <v>133</v>
      </c>
      <c r="C8" t="s">
        <v>133</v>
      </c>
      <c r="D8">
        <v>216</v>
      </c>
    </row>
    <row r="9" spans="1:7">
      <c r="B9" t="s">
        <v>134</v>
      </c>
      <c r="C9" t="s">
        <v>134</v>
      </c>
      <c r="D9">
        <v>217</v>
      </c>
    </row>
    <row r="10" spans="1:7">
      <c r="B10" t="s">
        <v>135</v>
      </c>
      <c r="C10" t="s">
        <v>135</v>
      </c>
      <c r="D10">
        <v>218</v>
      </c>
    </row>
    <row r="11" spans="1:7">
      <c r="B11" t="s">
        <v>136</v>
      </c>
      <c r="C11" t="s">
        <v>136</v>
      </c>
      <c r="D11">
        <v>219</v>
      </c>
    </row>
    <row r="12" spans="1:7">
      <c r="B12" t="s">
        <v>137</v>
      </c>
      <c r="D12">
        <v>220</v>
      </c>
    </row>
    <row r="13" spans="1:7">
      <c r="B13" t="s">
        <v>138</v>
      </c>
      <c r="D13">
        <v>221</v>
      </c>
    </row>
    <row r="14" spans="1:7">
      <c r="B14" t="s">
        <v>139</v>
      </c>
      <c r="D14">
        <v>222</v>
      </c>
    </row>
    <row r="15" spans="1:7">
      <c r="B15" t="s">
        <v>140</v>
      </c>
      <c r="D15">
        <v>223</v>
      </c>
    </row>
    <row r="16" spans="1:7">
      <c r="B16" t="s">
        <v>141</v>
      </c>
      <c r="D16">
        <v>224</v>
      </c>
    </row>
    <row r="17" spans="2:4">
      <c r="B17" t="s">
        <v>142</v>
      </c>
      <c r="D17">
        <v>225</v>
      </c>
    </row>
    <row r="18" spans="2:4">
      <c r="B18" t="s">
        <v>143</v>
      </c>
      <c r="D18">
        <v>226</v>
      </c>
    </row>
    <row r="19" spans="2:4">
      <c r="B19" t="s">
        <v>144</v>
      </c>
      <c r="D19">
        <v>227</v>
      </c>
    </row>
    <row r="20" spans="2:4">
      <c r="B20" t="s">
        <v>145</v>
      </c>
      <c r="D20">
        <v>228</v>
      </c>
    </row>
    <row r="21" spans="2:4">
      <c r="B21" t="s">
        <v>146</v>
      </c>
      <c r="D21">
        <v>229</v>
      </c>
    </row>
    <row r="22" spans="2:4">
      <c r="D22">
        <v>230</v>
      </c>
    </row>
    <row r="23" spans="2:4">
      <c r="D23">
        <v>231</v>
      </c>
    </row>
    <row r="24" spans="2:4">
      <c r="D24">
        <v>232</v>
      </c>
    </row>
    <row r="25" spans="2:4">
      <c r="D25">
        <v>233</v>
      </c>
    </row>
    <row r="26" spans="2:4">
      <c r="D26">
        <v>234</v>
      </c>
    </row>
    <row r="27" spans="2:4">
      <c r="D27">
        <v>235</v>
      </c>
    </row>
    <row r="28" spans="2:4">
      <c r="D28">
        <v>236</v>
      </c>
    </row>
    <row r="29" spans="2:4">
      <c r="D29">
        <v>237</v>
      </c>
    </row>
    <row r="30" spans="2:4">
      <c r="D30">
        <v>238</v>
      </c>
    </row>
    <row r="31" spans="2:4">
      <c r="D31">
        <v>239</v>
      </c>
    </row>
    <row r="32" spans="2:4">
      <c r="D32">
        <v>240</v>
      </c>
    </row>
    <row r="33" spans="4:4">
      <c r="D33">
        <v>241</v>
      </c>
    </row>
    <row r="34" spans="4:4">
      <c r="D34">
        <v>242</v>
      </c>
    </row>
    <row r="35" spans="4:4">
      <c r="D35">
        <v>243</v>
      </c>
    </row>
    <row r="36" spans="4:4">
      <c r="D36">
        <v>244</v>
      </c>
    </row>
    <row r="37" spans="4:4">
      <c r="D37">
        <v>245</v>
      </c>
    </row>
    <row r="38" spans="4:4">
      <c r="D38">
        <v>246</v>
      </c>
    </row>
    <row r="39" spans="4:4">
      <c r="D39">
        <v>247</v>
      </c>
    </row>
    <row r="40" spans="4:4">
      <c r="D40">
        <v>248</v>
      </c>
    </row>
    <row r="41" spans="4:4">
      <c r="D41">
        <v>249</v>
      </c>
    </row>
    <row r="42" spans="4:4">
      <c r="D42">
        <v>250</v>
      </c>
    </row>
    <row r="43" spans="4:4">
      <c r="D43">
        <v>251</v>
      </c>
    </row>
    <row r="44" spans="4:4">
      <c r="D44">
        <v>252</v>
      </c>
    </row>
    <row r="45" spans="4:4">
      <c r="D45">
        <v>253</v>
      </c>
    </row>
    <row r="46" spans="4:4">
      <c r="D46">
        <v>254</v>
      </c>
    </row>
    <row r="47" spans="4:4">
      <c r="D47">
        <v>255</v>
      </c>
    </row>
    <row r="48" spans="4:4">
      <c r="D48">
        <v>256</v>
      </c>
    </row>
    <row r="49" spans="4:4">
      <c r="D49">
        <v>257</v>
      </c>
    </row>
    <row r="50" spans="4:4">
      <c r="D50">
        <v>258</v>
      </c>
    </row>
    <row r="51" spans="4:4">
      <c r="D51">
        <v>259</v>
      </c>
    </row>
    <row r="52" spans="4:4">
      <c r="D52">
        <v>260</v>
      </c>
    </row>
    <row r="53" spans="4:4">
      <c r="D53">
        <v>261</v>
      </c>
    </row>
    <row r="54" spans="4:4">
      <c r="D54">
        <v>262</v>
      </c>
    </row>
    <row r="55" spans="4:4">
      <c r="D55">
        <v>263</v>
      </c>
    </row>
    <row r="56" spans="4:4">
      <c r="D56">
        <v>264</v>
      </c>
    </row>
    <row r="57" spans="4:4">
      <c r="D57">
        <v>265</v>
      </c>
    </row>
    <row r="58" spans="4:4">
      <c r="D58">
        <v>266</v>
      </c>
    </row>
    <row r="59" spans="4:4">
      <c r="D59">
        <v>267</v>
      </c>
    </row>
    <row r="60" spans="4:4">
      <c r="D60">
        <v>268</v>
      </c>
    </row>
    <row r="61" spans="4:4">
      <c r="D61">
        <v>269</v>
      </c>
    </row>
    <row r="62" spans="4:4">
      <c r="D62">
        <v>270</v>
      </c>
    </row>
    <row r="63" spans="4:4">
      <c r="D63">
        <v>271</v>
      </c>
    </row>
    <row r="64" spans="4:4">
      <c r="D64">
        <v>272</v>
      </c>
    </row>
    <row r="65" spans="4:4">
      <c r="D65">
        <v>273</v>
      </c>
    </row>
    <row r="66" spans="4:4">
      <c r="D66">
        <v>274</v>
      </c>
    </row>
    <row r="67" spans="4:4">
      <c r="D67">
        <v>275</v>
      </c>
    </row>
    <row r="68" spans="4:4">
      <c r="D68">
        <v>276</v>
      </c>
    </row>
    <row r="69" spans="4:4">
      <c r="D69">
        <v>277</v>
      </c>
    </row>
    <row r="70" spans="4:4">
      <c r="D70">
        <v>278</v>
      </c>
    </row>
    <row r="71" spans="4:4">
      <c r="D71">
        <v>279</v>
      </c>
    </row>
    <row r="72" spans="4:4">
      <c r="D72">
        <v>280</v>
      </c>
    </row>
    <row r="73" spans="4:4">
      <c r="D73">
        <v>281</v>
      </c>
    </row>
    <row r="74" spans="4:4">
      <c r="D74">
        <v>282</v>
      </c>
    </row>
    <row r="75" spans="4:4">
      <c r="D75">
        <v>283</v>
      </c>
    </row>
    <row r="76" spans="4:4">
      <c r="D76">
        <v>284</v>
      </c>
    </row>
    <row r="77" spans="4:4">
      <c r="D77">
        <v>285</v>
      </c>
    </row>
    <row r="78" spans="4:4">
      <c r="D78">
        <v>286</v>
      </c>
    </row>
    <row r="79" spans="4:4">
      <c r="D79">
        <v>287</v>
      </c>
    </row>
    <row r="80" spans="4:4">
      <c r="D80">
        <v>288</v>
      </c>
    </row>
    <row r="81" spans="4:4">
      <c r="D81">
        <v>289</v>
      </c>
    </row>
    <row r="82" spans="4:4">
      <c r="D82">
        <v>290</v>
      </c>
    </row>
    <row r="83" spans="4:4">
      <c r="D83">
        <v>291</v>
      </c>
    </row>
    <row r="84" spans="4:4">
      <c r="D84">
        <v>292</v>
      </c>
    </row>
    <row r="85" spans="4:4">
      <c r="D85">
        <v>293</v>
      </c>
    </row>
    <row r="86" spans="4:4">
      <c r="D86">
        <v>294</v>
      </c>
    </row>
    <row r="87" spans="4:4">
      <c r="D87">
        <v>295</v>
      </c>
    </row>
    <row r="88" spans="4:4">
      <c r="D88">
        <v>296</v>
      </c>
    </row>
    <row r="89" spans="4:4">
      <c r="D89">
        <v>297</v>
      </c>
    </row>
    <row r="90" spans="4:4">
      <c r="D90">
        <v>298</v>
      </c>
    </row>
    <row r="91" spans="4:4">
      <c r="D91">
        <v>299</v>
      </c>
    </row>
  </sheetData>
  <phoneticPr fontId="3"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sheetPr codeName="Tabelle2">
    <pageSetUpPr fitToPage="1"/>
  </sheetPr>
  <dimension ref="A1:E88"/>
  <sheetViews>
    <sheetView zoomScaleNormal="100" workbookViewId="0">
      <selection activeCell="C17" sqref="C17"/>
    </sheetView>
  </sheetViews>
  <sheetFormatPr baseColWidth="10" defaultRowHeight="12.75"/>
  <cols>
    <col min="1" max="1" width="7.140625" customWidth="1"/>
    <col min="2" max="2" width="16.7109375" style="20" customWidth="1"/>
    <col min="3" max="3" width="78.28515625" customWidth="1"/>
    <col min="4" max="4" width="8.5703125" customWidth="1"/>
  </cols>
  <sheetData>
    <row r="1" spans="1:4" ht="18">
      <c r="A1" s="19" t="s">
        <v>163</v>
      </c>
    </row>
    <row r="2" spans="1:4" s="21" customFormat="1">
      <c r="B2" s="22"/>
    </row>
    <row r="3" spans="1:4" s="21" customFormat="1">
      <c r="B3" s="22"/>
    </row>
    <row r="4" spans="1:4" s="21" customFormat="1">
      <c r="B4" s="23" t="s">
        <v>164</v>
      </c>
    </row>
    <row r="5" spans="1:4" s="21" customFormat="1">
      <c r="B5" s="23" t="s">
        <v>2</v>
      </c>
    </row>
    <row r="6" spans="1:4" s="21" customFormat="1">
      <c r="B6" s="23"/>
    </row>
    <row r="7" spans="1:4" s="21" customFormat="1">
      <c r="B7" s="23" t="str">
        <f ca="1">IF(ISBLANK(C14),"",LOOKUP(C15,Veranstalterliste,Veranstalter!E2:E3) &amp; " " &amp; LOOKUP(C15,Veranstalterliste,Veranstalter!F2:F3))</f>
        <v>70340 Stuttgart</v>
      </c>
    </row>
    <row r="8" spans="1:4" s="21" customFormat="1">
      <c r="B8" s="24"/>
    </row>
    <row r="9" spans="1:4" s="21" customFormat="1">
      <c r="A9" s="21" t="s">
        <v>165</v>
      </c>
      <c r="B9" s="217" t="s">
        <v>255</v>
      </c>
    </row>
    <row r="10" spans="1:4" s="21" customFormat="1">
      <c r="A10" s="22" t="s">
        <v>245</v>
      </c>
      <c r="B10" s="216" t="s">
        <v>256</v>
      </c>
    </row>
    <row r="11" spans="1:4" s="21" customFormat="1">
      <c r="A11" s="22" t="s">
        <v>166</v>
      </c>
      <c r="B11" s="23"/>
    </row>
    <row r="12" spans="1:4" s="21" customFormat="1">
      <c r="B12" s="22"/>
    </row>
    <row r="13" spans="1:4">
      <c r="A13" s="25" t="s">
        <v>167</v>
      </c>
      <c r="B13" s="26"/>
      <c r="C13" s="27" t="str">
        <f>IF(ISBLANK(C14),"Wählen Sie hier die Veranstaltung (Wettkampf) aus:","")</f>
        <v/>
      </c>
      <c r="D13" s="28"/>
    </row>
    <row r="14" spans="1:4">
      <c r="A14" s="28"/>
      <c r="B14" s="26" t="s">
        <v>168</v>
      </c>
      <c r="C14" s="29" t="s">
        <v>252</v>
      </c>
      <c r="D14" s="28"/>
    </row>
    <row r="15" spans="1:4">
      <c r="A15" s="28"/>
      <c r="B15" s="26" t="s">
        <v>169</v>
      </c>
      <c r="C15" s="30" t="str">
        <f ca="1">IF(ISTEXT(C14),LOOKUP(C14,Veranstaltungsliste,Veranstaltungen!C2:C8),"")</f>
        <v>Turngau Nordschwarzwald</v>
      </c>
      <c r="D15" s="28"/>
    </row>
    <row r="16" spans="1:4">
      <c r="A16" s="28"/>
      <c r="B16" s="26" t="s">
        <v>170</v>
      </c>
      <c r="C16" s="30" t="str">
        <f ca="1">IF(ISTEXT(C14),LOOKUP(C14,Veranstaltungsliste,Veranstaltungen!D2:D8),"")</f>
        <v>64. Gaukinderturnfest</v>
      </c>
      <c r="D16" s="28"/>
    </row>
    <row r="17" spans="1:4">
      <c r="A17" s="28"/>
      <c r="B17" s="26" t="s">
        <v>171</v>
      </c>
      <c r="C17" s="30" t="str">
        <f ca="1">IF(ISTEXT(C14),LOOKUP(C14,Veranstaltungsliste,Veranstaltungen!E2:E8),"")</f>
        <v>im Turngau</v>
      </c>
      <c r="D17" s="28"/>
    </row>
    <row r="18" spans="1:4">
      <c r="A18" s="28"/>
      <c r="B18" s="26" t="s">
        <v>172</v>
      </c>
      <c r="C18" s="31">
        <f ca="1">IF(ISTEXT(C14),LOOKUP(C14,Veranstaltungsliste,Veranstaltungen!F2:F8),"")</f>
        <v>42183</v>
      </c>
      <c r="D18" s="28"/>
    </row>
    <row r="19" spans="1:4">
      <c r="A19" s="28"/>
      <c r="B19" s="26" t="s">
        <v>173</v>
      </c>
      <c r="C19" s="31">
        <f ca="1">IF(ISTEXT(C14),LOOKUP(C14,Veranstaltungsliste,Veranstaltungen!I2:I8),"")</f>
        <v>42146</v>
      </c>
      <c r="D19" s="32"/>
    </row>
    <row r="20" spans="1:4">
      <c r="A20" s="28"/>
      <c r="B20" s="26" t="s">
        <v>174</v>
      </c>
      <c r="C20" s="30" t="str">
        <f ca="1">IF(ISTEXT(C14),LOOKUP(C14,Veranstaltungsliste,Veranstaltungen!G2:G8),"")</f>
        <v>Haiterbach Kuckuckshalle</v>
      </c>
      <c r="D20" s="28"/>
    </row>
    <row r="21" spans="1:4">
      <c r="A21" s="28"/>
      <c r="B21" s="26" t="s">
        <v>175</v>
      </c>
      <c r="C21" s="30" t="str">
        <f ca="1">IF(ISTEXT(C14),LOOKUP(C14,Veranstaltungsliste,Veranstaltungen!H2:H8),"")</f>
        <v>TSV Haiterbach</v>
      </c>
      <c r="D21" s="28"/>
    </row>
    <row r="23" spans="1:4">
      <c r="A23" s="25" t="s">
        <v>176</v>
      </c>
      <c r="B23" s="26"/>
      <c r="C23" s="27" t="str">
        <f>IF(ISBLANK(C24),"Wählen Sie hier ihren Verein aus:","")</f>
        <v>Wählen Sie hier ihren Verein aus:</v>
      </c>
      <c r="D23" s="28"/>
    </row>
    <row r="24" spans="1:4">
      <c r="A24" s="28"/>
      <c r="B24" s="26" t="s">
        <v>177</v>
      </c>
      <c r="C24" s="29"/>
      <c r="D24" s="28"/>
    </row>
    <row r="25" spans="1:4">
      <c r="A25" s="28"/>
      <c r="B25" s="26" t="s">
        <v>178</v>
      </c>
      <c r="C25" s="30" t="str">
        <f>IF(ISTEXT(C24),LOOKUP(C24,Vereinsliste,Vereine!C1:C1732),"")</f>
        <v/>
      </c>
      <c r="D25" s="28"/>
    </row>
    <row r="26" spans="1:4">
      <c r="A26" s="28"/>
      <c r="B26" s="26" t="s">
        <v>179</v>
      </c>
      <c r="C26" s="30" t="str">
        <f>IF(ISTEXT(C24),LOOKUP(C24,Vereinsliste,Vereine!D1:D1732),"")</f>
        <v/>
      </c>
      <c r="D26" s="28"/>
    </row>
    <row r="27" spans="1:4">
      <c r="A27" s="25"/>
      <c r="B27" s="40" t="s">
        <v>32</v>
      </c>
      <c r="C27" s="28"/>
      <c r="D27" s="28"/>
    </row>
    <row r="28" spans="1:4">
      <c r="A28" s="25"/>
      <c r="B28" s="40" t="s">
        <v>33</v>
      </c>
      <c r="C28" s="28"/>
      <c r="D28" s="28"/>
    </row>
    <row r="29" spans="1:4">
      <c r="A29" s="28"/>
      <c r="B29" s="26" t="s">
        <v>212</v>
      </c>
      <c r="C29" s="203"/>
      <c r="D29" s="28"/>
    </row>
    <row r="30" spans="1:4">
      <c r="A30" s="28"/>
      <c r="B30" s="26" t="s">
        <v>213</v>
      </c>
      <c r="C30" s="203"/>
      <c r="D30" s="28"/>
    </row>
    <row r="31" spans="1:4">
      <c r="A31" s="28"/>
      <c r="B31" s="26"/>
      <c r="C31" s="28"/>
      <c r="D31" s="28"/>
    </row>
    <row r="32" spans="1:4">
      <c r="A32" s="25" t="s">
        <v>180</v>
      </c>
      <c r="B32" s="26"/>
      <c r="C32" s="27" t="str">
        <f>IF(OR(ISBLANK(C33),ISBLANK(C34),ISBLANK(C35),ISBLANK(C36),ISBLANK(C37),ISBLANK(C38)),"Füllen Sie mindestens Name, Anschrift und Telefon aus:","")</f>
        <v>Füllen Sie mindestens Name, Anschrift und Telefon aus:</v>
      </c>
      <c r="D32" s="28"/>
    </row>
    <row r="33" spans="1:5">
      <c r="A33" s="28"/>
      <c r="B33" s="26" t="s">
        <v>181</v>
      </c>
      <c r="C33" s="29"/>
      <c r="D33" s="28"/>
    </row>
    <row r="34" spans="1:5">
      <c r="A34" s="28"/>
      <c r="B34" s="26" t="s">
        <v>182</v>
      </c>
      <c r="C34" s="29"/>
      <c r="D34" s="28"/>
    </row>
    <row r="35" spans="1:5">
      <c r="A35" s="28"/>
      <c r="B35" s="26" t="s">
        <v>183</v>
      </c>
      <c r="C35" s="33"/>
      <c r="D35" s="28"/>
    </row>
    <row r="36" spans="1:5">
      <c r="A36" s="28"/>
      <c r="B36" s="26" t="s">
        <v>184</v>
      </c>
      <c r="C36" s="33"/>
      <c r="D36" s="28"/>
    </row>
    <row r="37" spans="1:5">
      <c r="A37" s="28"/>
      <c r="B37" s="26" t="s">
        <v>174</v>
      </c>
      <c r="C37" s="33"/>
      <c r="D37" s="28"/>
    </row>
    <row r="38" spans="1:5">
      <c r="A38" s="28"/>
      <c r="B38" s="26" t="s">
        <v>185</v>
      </c>
      <c r="C38" s="33"/>
      <c r="D38" s="28"/>
    </row>
    <row r="39" spans="1:5">
      <c r="A39" s="28"/>
      <c r="B39" s="26" t="s">
        <v>186</v>
      </c>
      <c r="C39" s="33"/>
      <c r="D39" s="28"/>
    </row>
    <row r="40" spans="1:5">
      <c r="A40" s="28"/>
      <c r="B40" s="26" t="s">
        <v>187</v>
      </c>
      <c r="C40" s="204"/>
      <c r="D40" s="28"/>
    </row>
    <row r="41" spans="1:5">
      <c r="A41" s="34"/>
      <c r="B41" s="35"/>
      <c r="C41" s="36"/>
    </row>
    <row r="42" spans="1:5">
      <c r="A42" s="25" t="s">
        <v>188</v>
      </c>
      <c r="B42" s="26"/>
      <c r="C42" s="37" t="str">
        <f>IF(AND(C43=0,C44=0,C45=0),"Füllen Sie die Seiten 'Teilnehmer', 'Mannschaften' und 'Kampfrichter' aus","")</f>
        <v>Füllen Sie die Seiten 'Teilnehmer', 'Mannschaften' und 'Kampfrichter' aus</v>
      </c>
      <c r="D42" s="28"/>
    </row>
    <row r="43" spans="1:5">
      <c r="A43" s="28"/>
      <c r="B43" s="26" t="s">
        <v>189</v>
      </c>
      <c r="C43" s="30">
        <f>IF(COUNTIF(Teilnehmer!T:T,"unvollständig")&gt;0,"Teilnehmerdaten sind unvollständig!",Übersicht!C54)</f>
        <v>0</v>
      </c>
      <c r="D43" s="28"/>
      <c r="E43" s="196"/>
    </row>
    <row r="44" spans="1:5">
      <c r="A44" s="28"/>
      <c r="B44" s="26" t="s">
        <v>190</v>
      </c>
      <c r="C44" s="30">
        <f>IF(COUNTIF(Mannschaften!Q:Q,"unvollständig")&gt;0,"Mannschaftsdaten sind unvollständig!",Übersicht!I54)</f>
        <v>0</v>
      </c>
      <c r="D44" s="28"/>
      <c r="E44" s="196"/>
    </row>
    <row r="45" spans="1:5">
      <c r="A45" s="28"/>
      <c r="B45" s="26" t="s">
        <v>191</v>
      </c>
      <c r="C45" s="30">
        <f>IF(COUNTIF(Kampfrichter!J:J,"unvollständig")&gt;0,"Kampfrichterdaten sind unvollständig!",COUNTIF(Kampfrichter!$A$3:$A$41,"&gt; ''"))</f>
        <v>0</v>
      </c>
      <c r="D45" s="28"/>
      <c r="E45" s="196"/>
    </row>
    <row r="46" spans="1:5" hidden="1">
      <c r="A46" s="28"/>
      <c r="B46" s="26" t="s">
        <v>192</v>
      </c>
      <c r="C46" s="38" t="str">
        <f>IF(ISBLANK(C63),"Bitte Anmeldedatum (unten) ausfüllen!",Übersicht!O69)</f>
        <v>Bitte Anmeldedatum (unten) ausfüllen!</v>
      </c>
      <c r="D46" s="28"/>
    </row>
    <row r="47" spans="1:5">
      <c r="A47" s="34"/>
      <c r="B47" s="35"/>
      <c r="C47" s="36"/>
    </row>
    <row r="48" spans="1:5" hidden="1">
      <c r="A48" s="25" t="s">
        <v>193</v>
      </c>
      <c r="B48" s="26"/>
      <c r="C48" s="39"/>
      <c r="D48" s="28"/>
    </row>
    <row r="49" spans="1:5" hidden="1">
      <c r="A49" s="25"/>
      <c r="B49" s="40" t="s">
        <v>194</v>
      </c>
      <c r="C49" s="39"/>
      <c r="D49" s="28"/>
    </row>
    <row r="50" spans="1:5" hidden="1">
      <c r="A50" s="25"/>
      <c r="B50" s="40" t="s">
        <v>195</v>
      </c>
      <c r="C50" s="39"/>
      <c r="D50" s="28"/>
    </row>
    <row r="51" spans="1:5" hidden="1">
      <c r="A51" s="25"/>
      <c r="B51" s="26"/>
      <c r="C51" s="41"/>
      <c r="D51" s="28"/>
    </row>
    <row r="52" spans="1:5" hidden="1">
      <c r="A52" s="25"/>
      <c r="B52" s="26"/>
      <c r="C52" s="42"/>
      <c r="D52" s="28"/>
    </row>
    <row r="53" spans="1:5" hidden="1">
      <c r="A53" s="25"/>
      <c r="B53" s="26"/>
      <c r="C53" s="42"/>
      <c r="D53" s="28"/>
    </row>
    <row r="54" spans="1:5" hidden="1">
      <c r="A54" s="25"/>
      <c r="B54" s="26"/>
      <c r="C54" s="42"/>
      <c r="D54" s="28"/>
    </row>
    <row r="55" spans="1:5" hidden="1">
      <c r="C55" s="36"/>
    </row>
    <row r="56" spans="1:5">
      <c r="A56" s="25"/>
      <c r="B56" s="26"/>
      <c r="C56" s="28"/>
      <c r="D56" s="28"/>
    </row>
    <row r="57" spans="1:5" s="44" customFormat="1" ht="12">
      <c r="A57" s="40"/>
      <c r="B57" s="40" t="s">
        <v>196</v>
      </c>
      <c r="C57" s="43"/>
      <c r="D57" s="43"/>
    </row>
    <row r="58" spans="1:5" s="44" customFormat="1" ht="12">
      <c r="A58" s="40"/>
      <c r="B58" s="40" t="s">
        <v>197</v>
      </c>
      <c r="C58" s="43"/>
      <c r="D58" s="43"/>
    </row>
    <row r="59" spans="1:5" s="44" customFormat="1" ht="12">
      <c r="A59" s="40"/>
      <c r="B59" s="40" t="s">
        <v>198</v>
      </c>
      <c r="C59" s="43"/>
      <c r="D59" s="43"/>
    </row>
    <row r="60" spans="1:5" s="44" customFormat="1" ht="12">
      <c r="A60" s="40"/>
      <c r="B60" s="40" t="s">
        <v>199</v>
      </c>
      <c r="C60" s="43"/>
      <c r="D60" s="43"/>
    </row>
    <row r="61" spans="1:5" s="44" customFormat="1" ht="12">
      <c r="A61" s="40"/>
      <c r="B61" s="40" t="s">
        <v>200</v>
      </c>
      <c r="C61" s="43"/>
      <c r="D61" s="43"/>
    </row>
    <row r="62" spans="1:5">
      <c r="A62" s="28"/>
      <c r="B62" s="26"/>
      <c r="C62" s="27" t="str">
        <f>IF(ISBLANK(C63),"Tragen sie hier das heutige Datum ein:","")</f>
        <v>Tragen sie hier das heutige Datum ein:</v>
      </c>
      <c r="D62" s="28"/>
    </row>
    <row r="63" spans="1:5">
      <c r="A63" s="28"/>
      <c r="B63" s="26" t="s">
        <v>201</v>
      </c>
      <c r="C63" s="45"/>
      <c r="D63" s="46"/>
      <c r="E63" s="47"/>
    </row>
    <row r="64" spans="1:5" ht="39.75" hidden="1" customHeight="1">
      <c r="A64" s="28"/>
      <c r="B64" s="48" t="s">
        <v>202</v>
      </c>
      <c r="C64" s="49"/>
      <c r="D64" s="28"/>
    </row>
    <row r="65" spans="1:5">
      <c r="A65" s="28"/>
      <c r="B65" s="28"/>
      <c r="C65" s="28"/>
      <c r="D65" s="28"/>
    </row>
    <row r="66" spans="1:5" s="34" customFormat="1"/>
    <row r="67" spans="1:5">
      <c r="A67" s="25" t="s">
        <v>203</v>
      </c>
      <c r="B67" s="26"/>
      <c r="C67" s="27" t="str">
        <f>IF(AND(ISBLANK(A69),OR(ISBLANK(A71),ISBLANK(C73),ISBLANK(C74),ISBLANK(C75),ISBLANK(C76))),"Füllen Sie die Zahlungsweise aus","")</f>
        <v>Füllen Sie die Zahlungsweise aus</v>
      </c>
      <c r="D67" s="28"/>
    </row>
    <row r="68" spans="1:5">
      <c r="A68" s="25"/>
      <c r="B68" s="50" t="s">
        <v>204</v>
      </c>
      <c r="C68" s="28"/>
      <c r="D68" s="28"/>
    </row>
    <row r="69" spans="1:5">
      <c r="A69" s="51"/>
      <c r="B69" s="40" t="str">
        <f ca="1">IF(ISTEXT(C14),"Dem " &amp; LOOKUP(C15,Veranstalterliste,Veranstalter!B2:B3) &amp; " liegt eine Dauereinzugsermächtigung vor.","")</f>
        <v>Dem Schwäbischen Turnerbund liegt eine Dauereinzugsermächtigung vor.</v>
      </c>
      <c r="C69" s="28"/>
      <c r="D69" s="28"/>
    </row>
    <row r="70" spans="1:5">
      <c r="A70" s="25"/>
      <c r="B70" s="26"/>
      <c r="C70" s="28"/>
      <c r="D70" s="28"/>
    </row>
    <row r="71" spans="1:5">
      <c r="A71" s="52"/>
      <c r="B71" s="40" t="str">
        <f ca="1">IF(ISBLANK(C14),"", LOOKUP(C15,Veranstalterliste,"Ich ermächtige den " &amp; Veranstalter!C2:C3 &amp; ", die Meldegebühr von folgendem Konto im Lastschriftverfahren"))</f>
        <v>Ich ermächtige den Schwäbischen Turnerbund, die Meldegebühr von folgendem Konto im Lastschriftverfahren</v>
      </c>
      <c r="C71" s="28"/>
      <c r="D71" s="28"/>
    </row>
    <row r="72" spans="1:5">
      <c r="A72" s="25"/>
      <c r="B72" s="40" t="str">
        <f ca="1">IF(ISBLANK(C14),"","einzuziehen (bitte schicken Sie diese Seite ausgedruckt und unterschrieben per Telefax an " &amp; LOOKUP(C15,Veranstalterliste,Veranstalter!I2:I3) &amp; "):")</f>
        <v>einzuziehen (bitte schicken Sie diese Seite ausgedruckt und unterschrieben per Telefax an 0711/28077-270):</v>
      </c>
      <c r="C72" s="28"/>
      <c r="D72" s="28"/>
    </row>
    <row r="73" spans="1:5">
      <c r="A73" s="28"/>
      <c r="B73" s="26" t="s">
        <v>205</v>
      </c>
      <c r="C73" s="53"/>
      <c r="D73" s="28"/>
      <c r="E73" s="47"/>
    </row>
    <row r="74" spans="1:5">
      <c r="A74" s="28"/>
      <c r="B74" s="26" t="s">
        <v>206</v>
      </c>
      <c r="C74" s="54"/>
      <c r="D74" s="28"/>
      <c r="E74" s="47"/>
    </row>
    <row r="75" spans="1:5">
      <c r="A75" s="28"/>
      <c r="B75" s="26" t="s">
        <v>207</v>
      </c>
      <c r="C75" s="54"/>
      <c r="D75" s="28"/>
      <c r="E75" s="47"/>
    </row>
    <row r="76" spans="1:5">
      <c r="A76" s="28"/>
      <c r="B76" s="26" t="s">
        <v>208</v>
      </c>
      <c r="C76" s="54"/>
      <c r="D76" s="28"/>
      <c r="E76" s="47"/>
    </row>
    <row r="77" spans="1:5">
      <c r="A77" s="28"/>
      <c r="B77" s="26"/>
      <c r="C77" s="28"/>
      <c r="D77" s="28"/>
    </row>
    <row r="78" spans="1:5" ht="39.75" customHeight="1">
      <c r="A78" s="28"/>
      <c r="B78" s="48" t="s">
        <v>202</v>
      </c>
      <c r="C78" s="49"/>
      <c r="D78" s="28"/>
    </row>
    <row r="79" spans="1:5">
      <c r="A79" s="28"/>
      <c r="B79" s="28"/>
      <c r="C79" s="28"/>
      <c r="D79" s="28"/>
    </row>
    <row r="80" spans="1:5" s="34" customFormat="1"/>
    <row r="81" spans="1:4" s="34" customFormat="1">
      <c r="A81" s="55" t="s">
        <v>246</v>
      </c>
      <c r="B81" s="55"/>
      <c r="C81" s="55"/>
      <c r="D81" s="55"/>
    </row>
    <row r="82" spans="1:4" s="34" customFormat="1">
      <c r="A82" s="55"/>
      <c r="B82" s="56" t="str">
        <f>IF(AND(ISTEXT(Deckblatt!$C14),ISTEXT($C24)),"Anmeldung_"&amp; LOOKUP(Deckblatt!$C14,Veranstaltungsliste,Veranstaltungen!A2:A9) &amp;"_" &amp; $C24 &amp; ".xls","")</f>
        <v/>
      </c>
      <c r="C82" s="55"/>
      <c r="D82" s="55"/>
    </row>
    <row r="83" spans="1:4" s="34" customFormat="1">
      <c r="A83" s="55"/>
      <c r="B83" s="56" t="str">
        <f>IF(AND(ISTEXT(Deckblatt!$C14),ISTEXT($C29)),"Anmeldung_"&amp; LOOKUP(Deckblatt!$C14,Veranstaltungsliste,Veranstaltungen!A2:A9) &amp;"_" &amp; $C29 &amp; ".xls","")</f>
        <v/>
      </c>
      <c r="C83" s="56"/>
      <c r="D83" s="55"/>
    </row>
    <row r="84" spans="1:4" s="34" customFormat="1">
      <c r="A84" s="55" t="s">
        <v>209</v>
      </c>
      <c r="B84" s="55"/>
      <c r="C84" s="55"/>
      <c r="D84" s="55"/>
    </row>
    <row r="85" spans="1:4" s="34" customFormat="1">
      <c r="A85" s="55"/>
      <c r="B85" s="56" t="str">
        <f ca="1">IF(ISBLANK(C14),"",LOOKUP(Deckblatt!$C15,Veranstalterliste,Veranstalter!$G2:$G3))</f>
        <v>anmeldung@stb.de</v>
      </c>
      <c r="C85" s="56"/>
      <c r="D85" s="55"/>
    </row>
    <row r="86" spans="1:4" s="34" customFormat="1"/>
    <row r="87" spans="1:4" s="5" customFormat="1" ht="11.25">
      <c r="A87" s="57" t="s">
        <v>16</v>
      </c>
      <c r="B87" s="7"/>
    </row>
    <row r="88" spans="1:4" s="5" customFormat="1" ht="11.25">
      <c r="A88" s="57" t="s">
        <v>210</v>
      </c>
      <c r="B88" s="7"/>
    </row>
  </sheetData>
  <sheetCalcPr fullCalcOnLoad="1"/>
  <sheetProtection selectLockedCells="1"/>
  <phoneticPr fontId="3" type="noConversion"/>
  <dataValidations count="6">
    <dataValidation type="date" allowBlank="1" showInputMessage="1" showErrorMessage="1" sqref="C63">
      <formula1>37987</formula1>
      <formula2>40178</formula2>
    </dataValidation>
    <dataValidation allowBlank="1" showErrorMessage="1" promptTitle="Bezirk" prompt="Wählen Sie den Bezirk (1 bis 3) aus, in dem ihr Verein am Gaukindertreffen teilnimmt" sqref="C17"/>
    <dataValidation type="list" showInputMessage="1" showErrorMessage="1" errorTitle="Verein" error="Bitte wählen Sie einen Verein aus der Liste aus, geben Sie den Vereinsnamen nicht selbst ein!" promptTitle="Wählen Sie ihren Verein aus!" prompt="Rechts neben dem Eingabefeld für den Verein wird eine Schaltfläche zum Öffnen einer Vereinsliste angezeigt. Klicken Sie auf diese Schaltfläche und wählen Sie ihren Verein aus der Liste aus._x000a_" sqref="C24">
      <formula1>Vereinsliste</formula1>
    </dataValidation>
    <dataValidation type="list" allowBlank="1" showInputMessage="1" showErrorMessage="1" sqref="C14">
      <formula1>Veranstaltungsliste</formula1>
    </dataValidation>
    <dataValidation type="list" allowBlank="1" showInputMessage="1" showErrorMessage="1" errorTitle="Zahlung" error="Bitte tragen Sie in eines der alternativen Felder ein &quot;X&quot; ein" promptTitle="Lastschrifteinzug" prompt="Kreuzen Sie dieses Feld an, geben Sie in den nächsten Zeilen ihre Kontodaten an und schicken Sie die ausgefüllte Datei per E-Mail ein. Lassen Sie dann dieses Blatt ausdrucken, unterschreiben Sie es und schicken sie es per Telefax an die angegebene Nummer." sqref="A71">
      <formula1>Auswahl_LA</formula1>
    </dataValidation>
    <dataValidation type="list" allowBlank="1" showInputMessage="1" showErrorMessage="1" errorTitle="Zahlung" error="Bitte tragen Sie in eines der alternativen Felder ein &quot;X&quot; ein" promptTitle="Dauereinzugsermächtigung" prompt="Wurde von ihrem Verein bereits eine Dauereinzugsermächtigung erteilt, auf der Sie persönlich als Meldeverantwortlicher angegeben sind, so kreuzen Sie dieses Feld an. Sie brauchen dann nur die ausgefüllte Excel-Datei per E-Mail einzusenden (kein Fax)." sqref="A69">
      <formula1>Auswahl_LA</formula1>
    </dataValidation>
  </dataValidations>
  <hyperlinks>
    <hyperlink ref="B9" r:id="rId1"/>
  </hyperlinks>
  <pageMargins left="0.78740157499999996" right="0.78740157499999996" top="0.984251969" bottom="0.984251969" header="0.4921259845" footer="0.4921259845"/>
  <pageSetup paperSize="9" scale="74" orientation="portrait" r:id="rId2"/>
  <headerFooter alignWithMargins="0"/>
</worksheet>
</file>

<file path=xl/worksheets/sheet3.xml><?xml version="1.0" encoding="utf-8"?>
<worksheet xmlns="http://schemas.openxmlformats.org/spreadsheetml/2006/main" xmlns:r="http://schemas.openxmlformats.org/officeDocument/2006/relationships">
  <sheetPr codeName="Tabelle3">
    <pageSetUpPr fitToPage="1"/>
  </sheetPr>
  <dimension ref="A1:P1120"/>
  <sheetViews>
    <sheetView workbookViewId="0">
      <selection activeCell="C5" sqref="C5"/>
    </sheetView>
  </sheetViews>
  <sheetFormatPr baseColWidth="10" defaultRowHeight="12.75"/>
  <cols>
    <col min="1" max="1" width="10.5703125" style="91" customWidth="1"/>
    <col min="2" max="2" width="10" style="91" customWidth="1"/>
    <col min="3" max="3" width="63.28515625" customWidth="1"/>
    <col min="4" max="15" width="8.140625" style="92" hidden="1" customWidth="1"/>
    <col min="16" max="16" width="10.140625" style="91" bestFit="1" customWidth="1"/>
  </cols>
  <sheetData>
    <row r="1" spans="1:16" s="64" customFormat="1" ht="15.75" customHeight="1">
      <c r="A1" s="58" t="str">
        <f>"Mannschaften " &amp; IF(LEN(Deckblatt!C24)&gt;0,Deckblatt!C24,"")</f>
        <v xml:space="preserve">Mannschaften </v>
      </c>
      <c r="B1" s="59"/>
      <c r="C1" s="60"/>
      <c r="D1" s="61"/>
      <c r="E1" s="62"/>
      <c r="F1" s="62"/>
      <c r="G1" s="62"/>
      <c r="H1" s="62"/>
      <c r="I1" s="62"/>
      <c r="J1" s="62"/>
      <c r="K1" s="62"/>
      <c r="L1" s="62"/>
      <c r="M1" s="62"/>
      <c r="N1" s="62"/>
      <c r="O1" s="62"/>
      <c r="P1" s="63"/>
    </row>
    <row r="2" spans="1:16" s="72" customFormat="1" ht="11.25">
      <c r="A2" s="65" t="s">
        <v>211</v>
      </c>
      <c r="B2" s="66"/>
      <c r="C2" s="67"/>
      <c r="D2" s="68" t="s">
        <v>214</v>
      </c>
      <c r="E2" s="69"/>
      <c r="F2" s="69"/>
      <c r="G2" s="69"/>
      <c r="H2" s="69"/>
      <c r="I2" s="69"/>
      <c r="J2" s="69"/>
      <c r="K2" s="69"/>
      <c r="L2" s="69"/>
      <c r="M2" s="69"/>
      <c r="N2" s="69"/>
      <c r="O2" s="70"/>
      <c r="P2" s="71" t="s">
        <v>215</v>
      </c>
    </row>
    <row r="3" spans="1:16" s="72" customFormat="1" ht="22.5">
      <c r="A3" s="73" t="s">
        <v>216</v>
      </c>
      <c r="B3" s="73" t="s">
        <v>217</v>
      </c>
      <c r="C3" s="74" t="s">
        <v>218</v>
      </c>
      <c r="D3" s="75">
        <v>1</v>
      </c>
      <c r="E3" s="75">
        <v>2</v>
      </c>
      <c r="F3" s="75">
        <v>3</v>
      </c>
      <c r="G3" s="75">
        <v>4</v>
      </c>
      <c r="H3" s="75">
        <v>5</v>
      </c>
      <c r="I3" s="75">
        <v>6</v>
      </c>
      <c r="J3" s="75">
        <v>7</v>
      </c>
      <c r="K3" s="75">
        <v>8</v>
      </c>
      <c r="L3" s="75">
        <v>9</v>
      </c>
      <c r="M3" s="75">
        <v>10</v>
      </c>
      <c r="N3" s="75">
        <v>11</v>
      </c>
      <c r="O3" s="75">
        <v>12</v>
      </c>
      <c r="P3" s="76" t="s">
        <v>219</v>
      </c>
    </row>
    <row r="4" spans="1:16" s="14" customFormat="1" ht="22.5" hidden="1">
      <c r="A4" s="77"/>
      <c r="B4" s="77"/>
      <c r="C4" s="78"/>
      <c r="D4" s="79" t="s">
        <v>220</v>
      </c>
      <c r="E4" s="79" t="s">
        <v>220</v>
      </c>
      <c r="F4" s="79" t="s">
        <v>220</v>
      </c>
      <c r="G4" s="79" t="s">
        <v>220</v>
      </c>
      <c r="H4" s="79" t="s">
        <v>220</v>
      </c>
      <c r="I4" s="79" t="s">
        <v>220</v>
      </c>
      <c r="J4" s="79" t="s">
        <v>220</v>
      </c>
      <c r="K4" s="79" t="s">
        <v>220</v>
      </c>
      <c r="L4" s="79" t="s">
        <v>220</v>
      </c>
      <c r="M4" s="79" t="s">
        <v>220</v>
      </c>
      <c r="N4" s="79" t="s">
        <v>220</v>
      </c>
      <c r="O4" s="79" t="s">
        <v>220</v>
      </c>
      <c r="P4" s="80"/>
    </row>
    <row r="5" spans="1:16" ht="15">
      <c r="A5" s="81">
        <v>1</v>
      </c>
      <c r="B5" s="82"/>
      <c r="C5" s="83"/>
      <c r="D5" s="82"/>
      <c r="E5" s="82"/>
      <c r="F5" s="82"/>
      <c r="G5" s="82"/>
      <c r="H5" s="82"/>
      <c r="I5" s="82"/>
      <c r="J5" s="82"/>
      <c r="K5" s="82"/>
      <c r="L5" s="82"/>
      <c r="M5" s="82"/>
      <c r="N5" s="82"/>
      <c r="O5" s="82"/>
      <c r="P5" s="84">
        <f>COUNTIF(Teilnehmer!F:F,Mannschaften!A5)</f>
        <v>0</v>
      </c>
    </row>
    <row r="6" spans="1:16" ht="15">
      <c r="A6" s="85">
        <v>2</v>
      </c>
      <c r="B6" s="86"/>
      <c r="C6" s="87"/>
      <c r="D6" s="82"/>
      <c r="E6" s="82"/>
      <c r="F6" s="82"/>
      <c r="G6" s="82"/>
      <c r="H6" s="82"/>
      <c r="I6" s="82"/>
      <c r="J6" s="82"/>
      <c r="K6" s="82"/>
      <c r="L6" s="82"/>
      <c r="M6" s="82"/>
      <c r="N6" s="82"/>
      <c r="O6" s="82"/>
      <c r="P6" s="84">
        <f>COUNTIF(Teilnehmer!F:F,Mannschaften!A6)</f>
        <v>0</v>
      </c>
    </row>
    <row r="7" spans="1:16" ht="15">
      <c r="A7" s="85">
        <v>3</v>
      </c>
      <c r="B7" s="86"/>
      <c r="C7" s="87"/>
      <c r="D7" s="82"/>
      <c r="E7" s="82"/>
      <c r="F7" s="82"/>
      <c r="G7" s="82"/>
      <c r="H7" s="82"/>
      <c r="I7" s="82"/>
      <c r="J7" s="82"/>
      <c r="K7" s="82"/>
      <c r="L7" s="82"/>
      <c r="M7" s="82"/>
      <c r="N7" s="82"/>
      <c r="O7" s="82"/>
      <c r="P7" s="84">
        <f>COUNTIF(Teilnehmer!F:F,Mannschaften!A7)</f>
        <v>0</v>
      </c>
    </row>
    <row r="8" spans="1:16" ht="15">
      <c r="A8" s="85">
        <v>4</v>
      </c>
      <c r="B8" s="86"/>
      <c r="C8" s="87"/>
      <c r="D8" s="82"/>
      <c r="E8" s="82"/>
      <c r="F8" s="82"/>
      <c r="G8" s="82"/>
      <c r="H8" s="82"/>
      <c r="I8" s="82"/>
      <c r="J8" s="82"/>
      <c r="K8" s="82"/>
      <c r="L8" s="82"/>
      <c r="M8" s="82"/>
      <c r="N8" s="82"/>
      <c r="O8" s="82"/>
      <c r="P8" s="84">
        <f>COUNTIF(Teilnehmer!F:F,Mannschaften!A8)</f>
        <v>0</v>
      </c>
    </row>
    <row r="9" spans="1:16" ht="15">
      <c r="A9" s="85">
        <v>5</v>
      </c>
      <c r="B9" s="86"/>
      <c r="C9" s="87"/>
      <c r="D9" s="82"/>
      <c r="E9" s="82"/>
      <c r="F9" s="82"/>
      <c r="G9" s="82"/>
      <c r="H9" s="82"/>
      <c r="I9" s="82"/>
      <c r="J9" s="82"/>
      <c r="K9" s="82"/>
      <c r="L9" s="82"/>
      <c r="M9" s="82"/>
      <c r="N9" s="82"/>
      <c r="O9" s="82"/>
      <c r="P9" s="84">
        <f>COUNTIF(Teilnehmer!F:F,Mannschaften!A9)</f>
        <v>0</v>
      </c>
    </row>
    <row r="10" spans="1:16" ht="15">
      <c r="A10" s="85">
        <v>6</v>
      </c>
      <c r="B10" s="86"/>
      <c r="C10" s="87"/>
      <c r="D10" s="82"/>
      <c r="E10" s="82"/>
      <c r="F10" s="82"/>
      <c r="G10" s="82"/>
      <c r="H10" s="82"/>
      <c r="I10" s="82"/>
      <c r="J10" s="82"/>
      <c r="K10" s="82"/>
      <c r="L10" s="82"/>
      <c r="M10" s="82"/>
      <c r="N10" s="82"/>
      <c r="O10" s="82"/>
      <c r="P10" s="84">
        <f>COUNTIF(Teilnehmer!F:F,Mannschaften!A10)</f>
        <v>0</v>
      </c>
    </row>
    <row r="11" spans="1:16" ht="15">
      <c r="A11" s="85">
        <v>7</v>
      </c>
      <c r="B11" s="86"/>
      <c r="C11" s="87"/>
      <c r="D11" s="82"/>
      <c r="E11" s="82"/>
      <c r="F11" s="82"/>
      <c r="G11" s="82"/>
      <c r="H11" s="82"/>
      <c r="I11" s="82"/>
      <c r="J11" s="82"/>
      <c r="K11" s="82"/>
      <c r="L11" s="82"/>
      <c r="M11" s="82"/>
      <c r="N11" s="82"/>
      <c r="O11" s="82"/>
      <c r="P11" s="84">
        <f>COUNTIF(Teilnehmer!F:F,Mannschaften!A11)</f>
        <v>0</v>
      </c>
    </row>
    <row r="12" spans="1:16" ht="15">
      <c r="A12" s="85">
        <v>8</v>
      </c>
      <c r="B12" s="86"/>
      <c r="C12" s="87"/>
      <c r="D12" s="82"/>
      <c r="E12" s="82"/>
      <c r="F12" s="82"/>
      <c r="G12" s="82"/>
      <c r="H12" s="82"/>
      <c r="I12" s="82"/>
      <c r="J12" s="82"/>
      <c r="K12" s="82"/>
      <c r="L12" s="82"/>
      <c r="M12" s="82"/>
      <c r="N12" s="82"/>
      <c r="O12" s="82"/>
      <c r="P12" s="84">
        <f>COUNTIF(Teilnehmer!F:F,Mannschaften!A12)</f>
        <v>0</v>
      </c>
    </row>
    <row r="13" spans="1:16" ht="15">
      <c r="A13" s="85">
        <v>9</v>
      </c>
      <c r="B13" s="86"/>
      <c r="C13" s="87"/>
      <c r="D13" s="82"/>
      <c r="E13" s="82"/>
      <c r="F13" s="82"/>
      <c r="G13" s="82"/>
      <c r="H13" s="82"/>
      <c r="I13" s="82"/>
      <c r="J13" s="82"/>
      <c r="K13" s="82"/>
      <c r="L13" s="82"/>
      <c r="M13" s="82"/>
      <c r="N13" s="82"/>
      <c r="O13" s="82"/>
      <c r="P13" s="84">
        <f>COUNTIF(Teilnehmer!F:F,Mannschaften!A13)</f>
        <v>0</v>
      </c>
    </row>
    <row r="14" spans="1:16" ht="15">
      <c r="A14" s="85">
        <v>10</v>
      </c>
      <c r="B14" s="86"/>
      <c r="C14" s="87"/>
      <c r="D14" s="82"/>
      <c r="E14" s="82"/>
      <c r="F14" s="82"/>
      <c r="G14" s="82"/>
      <c r="H14" s="82"/>
      <c r="I14" s="82"/>
      <c r="J14" s="82"/>
      <c r="K14" s="82"/>
      <c r="L14" s="82"/>
      <c r="M14" s="82"/>
      <c r="N14" s="82"/>
      <c r="O14" s="82"/>
      <c r="P14" s="84">
        <f>COUNTIF(Teilnehmer!F:F,Mannschaften!A14)</f>
        <v>0</v>
      </c>
    </row>
    <row r="15" spans="1:16" ht="15">
      <c r="A15" s="85">
        <v>11</v>
      </c>
      <c r="B15" s="86"/>
      <c r="C15" s="87"/>
      <c r="D15" s="82"/>
      <c r="E15" s="82"/>
      <c r="F15" s="82"/>
      <c r="G15" s="82"/>
      <c r="H15" s="82"/>
      <c r="I15" s="82"/>
      <c r="J15" s="82"/>
      <c r="K15" s="82"/>
      <c r="L15" s="82"/>
      <c r="M15" s="82"/>
      <c r="N15" s="82"/>
      <c r="O15" s="82"/>
      <c r="P15" s="84">
        <f>COUNTIF(Teilnehmer!F:F,Mannschaften!A15)</f>
        <v>0</v>
      </c>
    </row>
    <row r="16" spans="1:16" ht="15">
      <c r="A16" s="85">
        <v>12</v>
      </c>
      <c r="B16" s="86"/>
      <c r="C16" s="87"/>
      <c r="D16" s="82"/>
      <c r="E16" s="82"/>
      <c r="F16" s="82"/>
      <c r="G16" s="82"/>
      <c r="H16" s="82"/>
      <c r="I16" s="82"/>
      <c r="J16" s="82"/>
      <c r="K16" s="82"/>
      <c r="L16" s="82"/>
      <c r="M16" s="82"/>
      <c r="N16" s="82"/>
      <c r="O16" s="82"/>
      <c r="P16" s="84">
        <f>COUNTIF(Teilnehmer!F:F,Mannschaften!A16)</f>
        <v>0</v>
      </c>
    </row>
    <row r="17" spans="1:16" ht="15">
      <c r="A17" s="85">
        <v>13</v>
      </c>
      <c r="B17" s="86"/>
      <c r="C17" s="87"/>
      <c r="D17" s="82"/>
      <c r="E17" s="82"/>
      <c r="F17" s="82"/>
      <c r="G17" s="82"/>
      <c r="H17" s="82"/>
      <c r="I17" s="82"/>
      <c r="J17" s="82"/>
      <c r="K17" s="82"/>
      <c r="L17" s="82"/>
      <c r="M17" s="82"/>
      <c r="N17" s="82"/>
      <c r="O17" s="82"/>
      <c r="P17" s="84">
        <f>COUNTIF(Teilnehmer!F:F,Mannschaften!A17)</f>
        <v>0</v>
      </c>
    </row>
    <row r="18" spans="1:16" ht="15">
      <c r="A18" s="85">
        <v>14</v>
      </c>
      <c r="B18" s="86"/>
      <c r="C18" s="87"/>
      <c r="D18" s="82"/>
      <c r="E18" s="82"/>
      <c r="F18" s="82"/>
      <c r="G18" s="82"/>
      <c r="H18" s="82"/>
      <c r="I18" s="82"/>
      <c r="J18" s="82"/>
      <c r="K18" s="82"/>
      <c r="L18" s="82"/>
      <c r="M18" s="82"/>
      <c r="N18" s="82"/>
      <c r="O18" s="82"/>
      <c r="P18" s="84">
        <f>COUNTIF(Teilnehmer!F:F,Mannschaften!A18)</f>
        <v>0</v>
      </c>
    </row>
    <row r="19" spans="1:16" ht="15">
      <c r="A19" s="85">
        <v>15</v>
      </c>
      <c r="B19" s="86"/>
      <c r="C19" s="87"/>
      <c r="D19" s="82"/>
      <c r="E19" s="82"/>
      <c r="F19" s="82"/>
      <c r="G19" s="82"/>
      <c r="H19" s="82"/>
      <c r="I19" s="82"/>
      <c r="J19" s="82"/>
      <c r="K19" s="82"/>
      <c r="L19" s="82"/>
      <c r="M19" s="82"/>
      <c r="N19" s="82"/>
      <c r="O19" s="82"/>
      <c r="P19" s="84">
        <f>COUNTIF(Teilnehmer!F:F,Mannschaften!A19)</f>
        <v>0</v>
      </c>
    </row>
    <row r="20" spans="1:16" ht="15">
      <c r="A20" s="85">
        <v>16</v>
      </c>
      <c r="B20" s="86"/>
      <c r="C20" s="87"/>
      <c r="D20" s="82"/>
      <c r="E20" s="82"/>
      <c r="F20" s="82"/>
      <c r="G20" s="82"/>
      <c r="H20" s="82"/>
      <c r="I20" s="82"/>
      <c r="J20" s="82"/>
      <c r="K20" s="82"/>
      <c r="L20" s="82"/>
      <c r="M20" s="82"/>
      <c r="N20" s="82"/>
      <c r="O20" s="82"/>
      <c r="P20" s="84">
        <f>COUNTIF(Teilnehmer!F:F,Mannschaften!A20)</f>
        <v>0</v>
      </c>
    </row>
    <row r="21" spans="1:16" ht="15">
      <c r="A21" s="85">
        <v>17</v>
      </c>
      <c r="B21" s="86"/>
      <c r="C21" s="87"/>
      <c r="D21" s="82"/>
      <c r="E21" s="82"/>
      <c r="F21" s="82"/>
      <c r="G21" s="82"/>
      <c r="H21" s="82"/>
      <c r="I21" s="82"/>
      <c r="J21" s="82"/>
      <c r="K21" s="82"/>
      <c r="L21" s="82"/>
      <c r="M21" s="82"/>
      <c r="N21" s="82"/>
      <c r="O21" s="82"/>
      <c r="P21" s="84">
        <f>COUNTIF(Teilnehmer!F:F,Mannschaften!A21)</f>
        <v>0</v>
      </c>
    </row>
    <row r="22" spans="1:16" ht="15">
      <c r="A22" s="85">
        <v>18</v>
      </c>
      <c r="B22" s="86"/>
      <c r="C22" s="87"/>
      <c r="D22" s="82"/>
      <c r="E22" s="82"/>
      <c r="F22" s="82"/>
      <c r="G22" s="82"/>
      <c r="H22" s="82"/>
      <c r="I22" s="82"/>
      <c r="J22" s="82"/>
      <c r="K22" s="82"/>
      <c r="L22" s="82"/>
      <c r="M22" s="82"/>
      <c r="N22" s="82"/>
      <c r="O22" s="82"/>
      <c r="P22" s="84">
        <f>COUNTIF(Teilnehmer!F:F,Mannschaften!A22)</f>
        <v>0</v>
      </c>
    </row>
    <row r="23" spans="1:16" ht="15">
      <c r="A23" s="85">
        <v>19</v>
      </c>
      <c r="B23" s="86"/>
      <c r="C23" s="87"/>
      <c r="D23" s="82"/>
      <c r="E23" s="82"/>
      <c r="F23" s="82"/>
      <c r="G23" s="82"/>
      <c r="H23" s="82"/>
      <c r="I23" s="82"/>
      <c r="J23" s="82"/>
      <c r="K23" s="82"/>
      <c r="L23" s="82"/>
      <c r="M23" s="82"/>
      <c r="N23" s="82"/>
      <c r="O23" s="82"/>
      <c r="P23" s="84">
        <f>COUNTIF(Teilnehmer!F:F,Mannschaften!A23)</f>
        <v>0</v>
      </c>
    </row>
    <row r="24" spans="1:16" ht="15">
      <c r="A24" s="85">
        <v>20</v>
      </c>
      <c r="B24" s="86"/>
      <c r="C24" s="87"/>
      <c r="D24" s="82"/>
      <c r="E24" s="82"/>
      <c r="F24" s="82"/>
      <c r="G24" s="82"/>
      <c r="H24" s="82"/>
      <c r="I24" s="82"/>
      <c r="J24" s="82"/>
      <c r="K24" s="82"/>
      <c r="L24" s="82"/>
      <c r="M24" s="82"/>
      <c r="N24" s="82"/>
      <c r="O24" s="82"/>
      <c r="P24" s="84">
        <f>COUNTIF(Teilnehmer!F:F,Mannschaften!A24)</f>
        <v>0</v>
      </c>
    </row>
    <row r="25" spans="1:16" ht="15">
      <c r="A25" s="85">
        <v>21</v>
      </c>
      <c r="B25" s="86"/>
      <c r="C25" s="87"/>
      <c r="D25" s="82"/>
      <c r="E25" s="82"/>
      <c r="F25" s="82"/>
      <c r="G25" s="82"/>
      <c r="H25" s="82"/>
      <c r="I25" s="82"/>
      <c r="J25" s="82"/>
      <c r="K25" s="82"/>
      <c r="L25" s="82"/>
      <c r="M25" s="82"/>
      <c r="N25" s="82"/>
      <c r="O25" s="82"/>
      <c r="P25" s="84">
        <f>COUNTIF(Teilnehmer!F:F,Mannschaften!A25)</f>
        <v>0</v>
      </c>
    </row>
    <row r="26" spans="1:16" ht="15">
      <c r="A26" s="85">
        <v>22</v>
      </c>
      <c r="B26" s="86"/>
      <c r="C26" s="87"/>
      <c r="D26" s="82"/>
      <c r="E26" s="82"/>
      <c r="F26" s="82"/>
      <c r="G26" s="82"/>
      <c r="H26" s="82"/>
      <c r="I26" s="82"/>
      <c r="J26" s="82"/>
      <c r="K26" s="82"/>
      <c r="L26" s="82"/>
      <c r="M26" s="82"/>
      <c r="N26" s="82"/>
      <c r="O26" s="82"/>
      <c r="P26" s="84">
        <f>COUNTIF(Teilnehmer!F:F,Mannschaften!A26)</f>
        <v>0</v>
      </c>
    </row>
    <row r="27" spans="1:16" ht="15">
      <c r="A27" s="85">
        <v>23</v>
      </c>
      <c r="B27" s="86"/>
      <c r="C27" s="87"/>
      <c r="D27" s="82"/>
      <c r="E27" s="82"/>
      <c r="F27" s="82"/>
      <c r="G27" s="82"/>
      <c r="H27" s="82"/>
      <c r="I27" s="82"/>
      <c r="J27" s="82"/>
      <c r="K27" s="82"/>
      <c r="L27" s="82"/>
      <c r="M27" s="82"/>
      <c r="N27" s="82"/>
      <c r="O27" s="82"/>
      <c r="P27" s="84">
        <f>COUNTIF(Teilnehmer!F:F,Mannschaften!A27)</f>
        <v>0</v>
      </c>
    </row>
    <row r="28" spans="1:16" ht="15">
      <c r="A28" s="85">
        <v>24</v>
      </c>
      <c r="B28" s="86"/>
      <c r="C28" s="87"/>
      <c r="D28" s="82"/>
      <c r="E28" s="82"/>
      <c r="F28" s="82"/>
      <c r="G28" s="82"/>
      <c r="H28" s="82"/>
      <c r="I28" s="82"/>
      <c r="J28" s="82"/>
      <c r="K28" s="82"/>
      <c r="L28" s="82"/>
      <c r="M28" s="82"/>
      <c r="N28" s="82"/>
      <c r="O28" s="82"/>
      <c r="P28" s="84">
        <f>COUNTIF(Teilnehmer!F:F,Mannschaften!A28)</f>
        <v>0</v>
      </c>
    </row>
    <row r="29" spans="1:16" ht="15">
      <c r="A29" s="85">
        <v>25</v>
      </c>
      <c r="B29" s="86"/>
      <c r="C29" s="87"/>
      <c r="D29" s="82"/>
      <c r="E29" s="82"/>
      <c r="F29" s="82"/>
      <c r="G29" s="82"/>
      <c r="H29" s="82"/>
      <c r="I29" s="82"/>
      <c r="J29" s="82"/>
      <c r="K29" s="82"/>
      <c r="L29" s="82"/>
      <c r="M29" s="82"/>
      <c r="N29" s="82"/>
      <c r="O29" s="82"/>
      <c r="P29" s="84">
        <f>COUNTIF(Teilnehmer!F:F,Mannschaften!A29)</f>
        <v>0</v>
      </c>
    </row>
    <row r="30" spans="1:16" ht="15">
      <c r="A30" s="85">
        <v>26</v>
      </c>
      <c r="B30" s="86"/>
      <c r="C30" s="87"/>
      <c r="D30" s="82"/>
      <c r="E30" s="82"/>
      <c r="F30" s="82"/>
      <c r="G30" s="82"/>
      <c r="H30" s="82"/>
      <c r="I30" s="82"/>
      <c r="J30" s="82"/>
      <c r="K30" s="82"/>
      <c r="L30" s="82"/>
      <c r="M30" s="82"/>
      <c r="N30" s="82"/>
      <c r="O30" s="82"/>
      <c r="P30" s="84">
        <f>COUNTIF(Teilnehmer!F:F,Mannschaften!A30)</f>
        <v>0</v>
      </c>
    </row>
    <row r="31" spans="1:16" ht="15">
      <c r="A31" s="85">
        <v>27</v>
      </c>
      <c r="B31" s="86"/>
      <c r="C31" s="87"/>
      <c r="D31" s="82"/>
      <c r="E31" s="82"/>
      <c r="F31" s="82"/>
      <c r="G31" s="82"/>
      <c r="H31" s="82"/>
      <c r="I31" s="82"/>
      <c r="J31" s="82"/>
      <c r="K31" s="82"/>
      <c r="L31" s="82"/>
      <c r="M31" s="82"/>
      <c r="N31" s="82"/>
      <c r="O31" s="82"/>
      <c r="P31" s="84">
        <f>COUNTIF(Teilnehmer!F:F,Mannschaften!A31)</f>
        <v>0</v>
      </c>
    </row>
    <row r="32" spans="1:16" ht="15">
      <c r="A32" s="85">
        <v>28</v>
      </c>
      <c r="B32" s="86"/>
      <c r="C32" s="87"/>
      <c r="D32" s="82"/>
      <c r="E32" s="82"/>
      <c r="F32" s="82"/>
      <c r="G32" s="82"/>
      <c r="H32" s="82"/>
      <c r="I32" s="82"/>
      <c r="J32" s="82"/>
      <c r="K32" s="82"/>
      <c r="L32" s="82"/>
      <c r="M32" s="82"/>
      <c r="N32" s="82"/>
      <c r="O32" s="82"/>
      <c r="P32" s="84">
        <f>COUNTIF(Teilnehmer!F:F,Mannschaften!A32)</f>
        <v>0</v>
      </c>
    </row>
    <row r="33" spans="1:16" ht="15">
      <c r="A33" s="85">
        <v>29</v>
      </c>
      <c r="B33" s="86"/>
      <c r="C33" s="87"/>
      <c r="D33" s="82"/>
      <c r="E33" s="82"/>
      <c r="F33" s="82"/>
      <c r="G33" s="82"/>
      <c r="H33" s="82"/>
      <c r="I33" s="82"/>
      <c r="J33" s="82"/>
      <c r="K33" s="82"/>
      <c r="L33" s="82"/>
      <c r="M33" s="82"/>
      <c r="N33" s="82"/>
      <c r="O33" s="82"/>
      <c r="P33" s="84">
        <f>COUNTIF(Teilnehmer!F:F,Mannschaften!A33)</f>
        <v>0</v>
      </c>
    </row>
    <row r="34" spans="1:16" ht="15">
      <c r="A34" s="85">
        <v>30</v>
      </c>
      <c r="B34" s="86"/>
      <c r="C34" s="87"/>
      <c r="D34" s="82"/>
      <c r="E34" s="82"/>
      <c r="F34" s="82"/>
      <c r="G34" s="82"/>
      <c r="H34" s="82"/>
      <c r="I34" s="82"/>
      <c r="J34" s="82"/>
      <c r="K34" s="82"/>
      <c r="L34" s="82"/>
      <c r="M34" s="82"/>
      <c r="N34" s="82"/>
      <c r="O34" s="82"/>
      <c r="P34" s="84">
        <f>COUNTIF(Teilnehmer!F:F,Mannschaften!A34)</f>
        <v>0</v>
      </c>
    </row>
    <row r="35" spans="1:16" ht="15">
      <c r="A35" s="85">
        <v>31</v>
      </c>
      <c r="B35" s="86"/>
      <c r="C35" s="87"/>
      <c r="D35" s="82"/>
      <c r="E35" s="82"/>
      <c r="F35" s="82"/>
      <c r="G35" s="82"/>
      <c r="H35" s="82"/>
      <c r="I35" s="82"/>
      <c r="J35" s="82"/>
      <c r="K35" s="82"/>
      <c r="L35" s="82"/>
      <c r="M35" s="82"/>
      <c r="N35" s="82"/>
      <c r="O35" s="82"/>
      <c r="P35" s="84">
        <f>COUNTIF(Teilnehmer!F:F,Mannschaften!A35)</f>
        <v>0</v>
      </c>
    </row>
    <row r="36" spans="1:16" ht="15">
      <c r="A36" s="85">
        <v>32</v>
      </c>
      <c r="B36" s="86"/>
      <c r="C36" s="87"/>
      <c r="D36" s="82"/>
      <c r="E36" s="82"/>
      <c r="F36" s="82"/>
      <c r="G36" s="82"/>
      <c r="H36" s="82"/>
      <c r="I36" s="82"/>
      <c r="J36" s="82"/>
      <c r="K36" s="82"/>
      <c r="L36" s="82"/>
      <c r="M36" s="82"/>
      <c r="N36" s="82"/>
      <c r="O36" s="82"/>
      <c r="P36" s="84">
        <f>COUNTIF(Teilnehmer!F:F,Mannschaften!A36)</f>
        <v>0</v>
      </c>
    </row>
    <row r="37" spans="1:16" ht="15">
      <c r="A37" s="85">
        <v>33</v>
      </c>
      <c r="B37" s="86"/>
      <c r="C37" s="87"/>
      <c r="D37" s="82"/>
      <c r="E37" s="82"/>
      <c r="F37" s="82"/>
      <c r="G37" s="82"/>
      <c r="H37" s="82"/>
      <c r="I37" s="82"/>
      <c r="J37" s="82"/>
      <c r="K37" s="82"/>
      <c r="L37" s="82"/>
      <c r="M37" s="82"/>
      <c r="N37" s="82"/>
      <c r="O37" s="82"/>
      <c r="P37" s="84">
        <f>COUNTIF(Teilnehmer!F:F,Mannschaften!A37)</f>
        <v>0</v>
      </c>
    </row>
    <row r="38" spans="1:16" ht="15">
      <c r="A38" s="85">
        <v>34</v>
      </c>
      <c r="B38" s="86"/>
      <c r="C38" s="87"/>
      <c r="D38" s="82"/>
      <c r="E38" s="82"/>
      <c r="F38" s="82"/>
      <c r="G38" s="82"/>
      <c r="H38" s="82"/>
      <c r="I38" s="82"/>
      <c r="J38" s="82"/>
      <c r="K38" s="82"/>
      <c r="L38" s="82"/>
      <c r="M38" s="82"/>
      <c r="N38" s="82"/>
      <c r="O38" s="82"/>
      <c r="P38" s="84">
        <f>COUNTIF(Teilnehmer!F:F,Mannschaften!A38)</f>
        <v>0</v>
      </c>
    </row>
    <row r="39" spans="1:16" ht="15">
      <c r="A39" s="85">
        <v>35</v>
      </c>
      <c r="B39" s="86"/>
      <c r="C39" s="87"/>
      <c r="D39" s="82"/>
      <c r="E39" s="82"/>
      <c r="F39" s="82"/>
      <c r="G39" s="82"/>
      <c r="H39" s="82"/>
      <c r="I39" s="82"/>
      <c r="J39" s="82"/>
      <c r="K39" s="82"/>
      <c r="L39" s="82"/>
      <c r="M39" s="82"/>
      <c r="N39" s="82"/>
      <c r="O39" s="82"/>
      <c r="P39" s="84">
        <f>COUNTIF(Teilnehmer!F:F,Mannschaften!A39)</f>
        <v>0</v>
      </c>
    </row>
    <row r="40" spans="1:16" ht="15">
      <c r="A40" s="85">
        <v>36</v>
      </c>
      <c r="B40" s="86"/>
      <c r="C40" s="87"/>
      <c r="D40" s="82"/>
      <c r="E40" s="82"/>
      <c r="F40" s="82"/>
      <c r="G40" s="82"/>
      <c r="H40" s="82"/>
      <c r="I40" s="82"/>
      <c r="J40" s="82"/>
      <c r="K40" s="82"/>
      <c r="L40" s="82"/>
      <c r="M40" s="82"/>
      <c r="N40" s="82"/>
      <c r="O40" s="82"/>
      <c r="P40" s="84">
        <f>COUNTIF(Teilnehmer!F:F,Mannschaften!A40)</f>
        <v>0</v>
      </c>
    </row>
    <row r="41" spans="1:16" ht="15">
      <c r="A41" s="85">
        <v>37</v>
      </c>
      <c r="B41" s="86"/>
      <c r="C41" s="87"/>
      <c r="D41" s="82"/>
      <c r="E41" s="82"/>
      <c r="F41" s="82"/>
      <c r="G41" s="82"/>
      <c r="H41" s="82"/>
      <c r="I41" s="82"/>
      <c r="J41" s="82"/>
      <c r="K41" s="82"/>
      <c r="L41" s="82"/>
      <c r="M41" s="82"/>
      <c r="N41" s="82"/>
      <c r="O41" s="82"/>
      <c r="P41" s="84">
        <f>COUNTIF(Teilnehmer!F:F,Mannschaften!A41)</f>
        <v>0</v>
      </c>
    </row>
    <row r="42" spans="1:16" ht="15">
      <c r="A42" s="85">
        <v>38</v>
      </c>
      <c r="B42" s="86"/>
      <c r="C42" s="87"/>
      <c r="D42" s="82"/>
      <c r="E42" s="82"/>
      <c r="F42" s="82"/>
      <c r="G42" s="82"/>
      <c r="H42" s="82"/>
      <c r="I42" s="82"/>
      <c r="J42" s="82"/>
      <c r="K42" s="82"/>
      <c r="L42" s="82"/>
      <c r="M42" s="82"/>
      <c r="N42" s="82"/>
      <c r="O42" s="82"/>
      <c r="P42" s="84">
        <f>COUNTIF(Teilnehmer!F:F,Mannschaften!A42)</f>
        <v>0</v>
      </c>
    </row>
    <row r="43" spans="1:16" ht="15">
      <c r="A43" s="85">
        <v>39</v>
      </c>
      <c r="B43" s="86"/>
      <c r="C43" s="87"/>
      <c r="D43" s="82"/>
      <c r="E43" s="82"/>
      <c r="F43" s="82"/>
      <c r="G43" s="82"/>
      <c r="H43" s="82"/>
      <c r="I43" s="82"/>
      <c r="J43" s="82"/>
      <c r="K43" s="82"/>
      <c r="L43" s="82"/>
      <c r="M43" s="82"/>
      <c r="N43" s="82"/>
      <c r="O43" s="82"/>
      <c r="P43" s="84">
        <f>COUNTIF(Teilnehmer!F:F,Mannschaften!A43)</f>
        <v>0</v>
      </c>
    </row>
    <row r="44" spans="1:16" ht="15">
      <c r="A44" s="85">
        <v>40</v>
      </c>
      <c r="B44" s="86"/>
      <c r="C44" s="87"/>
      <c r="D44" s="82"/>
      <c r="E44" s="82"/>
      <c r="F44" s="82"/>
      <c r="G44" s="82"/>
      <c r="H44" s="82"/>
      <c r="I44" s="82"/>
      <c r="J44" s="82"/>
      <c r="K44" s="82"/>
      <c r="L44" s="82"/>
      <c r="M44" s="82"/>
      <c r="N44" s="82"/>
      <c r="O44" s="82"/>
      <c r="P44" s="84">
        <f>COUNTIF(Teilnehmer!F:F,Mannschaften!A44)</f>
        <v>0</v>
      </c>
    </row>
    <row r="45" spans="1:16" ht="15">
      <c r="A45" s="85">
        <v>41</v>
      </c>
      <c r="B45" s="86"/>
      <c r="C45" s="87"/>
      <c r="D45" s="82"/>
      <c r="E45" s="82"/>
      <c r="F45" s="82"/>
      <c r="G45" s="82"/>
      <c r="H45" s="82"/>
      <c r="I45" s="82"/>
      <c r="J45" s="82"/>
      <c r="K45" s="82"/>
      <c r="L45" s="82"/>
      <c r="M45" s="82"/>
      <c r="N45" s="82"/>
      <c r="O45" s="82"/>
      <c r="P45" s="84">
        <f>COUNTIF(Teilnehmer!F:F,Mannschaften!A45)</f>
        <v>0</v>
      </c>
    </row>
    <row r="46" spans="1:16" ht="15">
      <c r="A46" s="85">
        <v>42</v>
      </c>
      <c r="B46" s="86"/>
      <c r="C46" s="87"/>
      <c r="D46" s="82"/>
      <c r="E46" s="82"/>
      <c r="F46" s="82"/>
      <c r="G46" s="82"/>
      <c r="H46" s="82"/>
      <c r="I46" s="82"/>
      <c r="J46" s="82"/>
      <c r="K46" s="82"/>
      <c r="L46" s="82"/>
      <c r="M46" s="82"/>
      <c r="N46" s="82"/>
      <c r="O46" s="82"/>
      <c r="P46" s="84">
        <f>COUNTIF(Teilnehmer!F:F,Mannschaften!A46)</f>
        <v>0</v>
      </c>
    </row>
    <row r="47" spans="1:16" ht="15">
      <c r="A47" s="85">
        <v>43</v>
      </c>
      <c r="B47" s="86"/>
      <c r="C47" s="87"/>
      <c r="D47" s="82"/>
      <c r="E47" s="82"/>
      <c r="F47" s="82"/>
      <c r="G47" s="82"/>
      <c r="H47" s="82"/>
      <c r="I47" s="82"/>
      <c r="J47" s="82"/>
      <c r="K47" s="82"/>
      <c r="L47" s="82"/>
      <c r="M47" s="82"/>
      <c r="N47" s="82"/>
      <c r="O47" s="82"/>
      <c r="P47" s="84">
        <f>COUNTIF(Teilnehmer!F:F,Mannschaften!A47)</f>
        <v>0</v>
      </c>
    </row>
    <row r="48" spans="1:16" ht="15">
      <c r="A48" s="85">
        <v>44</v>
      </c>
      <c r="B48" s="86"/>
      <c r="C48" s="87"/>
      <c r="D48" s="82"/>
      <c r="E48" s="82"/>
      <c r="F48" s="82"/>
      <c r="G48" s="82"/>
      <c r="H48" s="82"/>
      <c r="I48" s="82"/>
      <c r="J48" s="82"/>
      <c r="K48" s="82"/>
      <c r="L48" s="82"/>
      <c r="M48" s="82"/>
      <c r="N48" s="82"/>
      <c r="O48" s="82"/>
      <c r="P48" s="84">
        <f>COUNTIF(Teilnehmer!F:F,Mannschaften!A48)</f>
        <v>0</v>
      </c>
    </row>
    <row r="49" spans="1:16" ht="15">
      <c r="A49" s="85">
        <v>45</v>
      </c>
      <c r="B49" s="86"/>
      <c r="C49" s="87"/>
      <c r="D49" s="82"/>
      <c r="E49" s="82"/>
      <c r="F49" s="82"/>
      <c r="G49" s="82"/>
      <c r="H49" s="82"/>
      <c r="I49" s="82"/>
      <c r="J49" s="82"/>
      <c r="K49" s="82"/>
      <c r="L49" s="82"/>
      <c r="M49" s="82"/>
      <c r="N49" s="82"/>
      <c r="O49" s="82"/>
      <c r="P49" s="84">
        <f>COUNTIF(Teilnehmer!F:F,Mannschaften!A49)</f>
        <v>0</v>
      </c>
    </row>
    <row r="50" spans="1:16" ht="15">
      <c r="A50" s="85">
        <v>46</v>
      </c>
      <c r="B50" s="86"/>
      <c r="C50" s="87"/>
      <c r="D50" s="82"/>
      <c r="E50" s="82"/>
      <c r="F50" s="82"/>
      <c r="G50" s="82"/>
      <c r="H50" s="82"/>
      <c r="I50" s="82"/>
      <c r="J50" s="82"/>
      <c r="K50" s="82"/>
      <c r="L50" s="82"/>
      <c r="M50" s="82"/>
      <c r="N50" s="82"/>
      <c r="O50" s="82"/>
      <c r="P50" s="84">
        <f>COUNTIF(Teilnehmer!F:F,Mannschaften!A50)</f>
        <v>0</v>
      </c>
    </row>
    <row r="51" spans="1:16" ht="15">
      <c r="A51" s="85">
        <v>47</v>
      </c>
      <c r="B51" s="86"/>
      <c r="C51" s="87"/>
      <c r="D51" s="82"/>
      <c r="E51" s="82"/>
      <c r="F51" s="82"/>
      <c r="G51" s="82"/>
      <c r="H51" s="82"/>
      <c r="I51" s="82"/>
      <c r="J51" s="82"/>
      <c r="K51" s="82"/>
      <c r="L51" s="82"/>
      <c r="M51" s="82"/>
      <c r="N51" s="82"/>
      <c r="O51" s="82"/>
      <c r="P51" s="84">
        <f>COUNTIF(Teilnehmer!F:F,Mannschaften!A51)</f>
        <v>0</v>
      </c>
    </row>
    <row r="52" spans="1:16" ht="15">
      <c r="A52" s="85">
        <v>48</v>
      </c>
      <c r="B52" s="86"/>
      <c r="C52" s="87"/>
      <c r="D52" s="82"/>
      <c r="E52" s="82"/>
      <c r="F52" s="82"/>
      <c r="G52" s="82"/>
      <c r="H52" s="82"/>
      <c r="I52" s="82"/>
      <c r="J52" s="82"/>
      <c r="K52" s="82"/>
      <c r="L52" s="82"/>
      <c r="M52" s="82"/>
      <c r="N52" s="82"/>
      <c r="O52" s="82"/>
      <c r="P52" s="84">
        <f>COUNTIF(Teilnehmer!F:F,Mannschaften!A52)</f>
        <v>0</v>
      </c>
    </row>
    <row r="53" spans="1:16" ht="15">
      <c r="A53" s="85">
        <v>49</v>
      </c>
      <c r="B53" s="86"/>
      <c r="C53" s="87"/>
      <c r="D53" s="82"/>
      <c r="E53" s="82"/>
      <c r="F53" s="82"/>
      <c r="G53" s="82"/>
      <c r="H53" s="82"/>
      <c r="I53" s="82"/>
      <c r="J53" s="82"/>
      <c r="K53" s="82"/>
      <c r="L53" s="82"/>
      <c r="M53" s="82"/>
      <c r="N53" s="82"/>
      <c r="O53" s="82"/>
      <c r="P53" s="84">
        <f>COUNTIF(Teilnehmer!F:F,Mannschaften!A53)</f>
        <v>0</v>
      </c>
    </row>
    <row r="54" spans="1:16" ht="15">
      <c r="A54" s="88">
        <v>50</v>
      </c>
      <c r="B54" s="89"/>
      <c r="C54" s="90"/>
      <c r="D54" s="89"/>
      <c r="E54" s="89"/>
      <c r="F54" s="89"/>
      <c r="G54" s="89"/>
      <c r="H54" s="89"/>
      <c r="I54" s="89"/>
      <c r="J54" s="89"/>
      <c r="K54" s="89"/>
      <c r="L54" s="89"/>
      <c r="M54" s="89"/>
      <c r="N54" s="89"/>
      <c r="O54" s="89"/>
      <c r="P54" s="193">
        <f>COUNTIF(Teilnehmer!F:F,Mannschaften!A54)</f>
        <v>0</v>
      </c>
    </row>
    <row r="55" spans="1:16">
      <c r="D55"/>
      <c r="E55"/>
      <c r="F55"/>
      <c r="G55"/>
      <c r="H55"/>
      <c r="I55"/>
      <c r="J55"/>
      <c r="K55"/>
      <c r="L55"/>
      <c r="M55"/>
      <c r="N55"/>
      <c r="O55"/>
    </row>
    <row r="56" spans="1:16">
      <c r="D56"/>
      <c r="E56"/>
      <c r="F56"/>
      <c r="G56"/>
      <c r="H56"/>
      <c r="I56"/>
      <c r="J56"/>
      <c r="K56"/>
      <c r="L56"/>
      <c r="M56"/>
      <c r="N56"/>
      <c r="O56"/>
    </row>
    <row r="57" spans="1:16">
      <c r="D57"/>
      <c r="E57"/>
      <c r="F57"/>
      <c r="G57"/>
      <c r="H57"/>
      <c r="I57"/>
      <c r="J57"/>
      <c r="K57"/>
      <c r="L57"/>
      <c r="M57"/>
      <c r="N57"/>
      <c r="O57"/>
    </row>
    <row r="58" spans="1:16">
      <c r="D58"/>
      <c r="E58"/>
      <c r="F58"/>
      <c r="G58"/>
      <c r="H58"/>
      <c r="I58"/>
      <c r="J58"/>
      <c r="K58"/>
      <c r="L58"/>
      <c r="M58"/>
      <c r="N58"/>
      <c r="O58"/>
    </row>
    <row r="59" spans="1:16">
      <c r="D59"/>
      <c r="E59"/>
      <c r="F59"/>
      <c r="G59"/>
      <c r="H59"/>
      <c r="I59"/>
      <c r="J59"/>
      <c r="K59"/>
      <c r="L59"/>
      <c r="M59"/>
      <c r="N59"/>
      <c r="O59"/>
    </row>
    <row r="60" spans="1:16">
      <c r="D60"/>
      <c r="E60"/>
      <c r="F60"/>
      <c r="G60"/>
      <c r="H60"/>
      <c r="I60"/>
      <c r="J60"/>
      <c r="K60"/>
      <c r="L60"/>
      <c r="M60"/>
      <c r="N60"/>
      <c r="O60"/>
    </row>
    <row r="61" spans="1:16">
      <c r="D61"/>
      <c r="E61"/>
      <c r="F61"/>
      <c r="G61"/>
      <c r="H61"/>
      <c r="I61"/>
      <c r="J61"/>
      <c r="K61"/>
      <c r="L61"/>
      <c r="M61"/>
      <c r="N61"/>
      <c r="O61"/>
    </row>
    <row r="62" spans="1:16">
      <c r="D62"/>
      <c r="E62"/>
      <c r="F62"/>
      <c r="G62"/>
      <c r="H62"/>
      <c r="I62"/>
      <c r="J62"/>
      <c r="K62"/>
      <c r="L62"/>
      <c r="M62"/>
      <c r="N62"/>
      <c r="O62"/>
    </row>
    <row r="63" spans="1:16">
      <c r="D63"/>
      <c r="E63"/>
      <c r="F63"/>
      <c r="G63"/>
      <c r="H63"/>
      <c r="I63"/>
      <c r="J63"/>
      <c r="K63"/>
      <c r="L63"/>
      <c r="M63"/>
      <c r="N63"/>
      <c r="O63"/>
    </row>
    <row r="64" spans="1:16">
      <c r="D64"/>
      <c r="E64"/>
      <c r="F64"/>
      <c r="G64"/>
      <c r="H64"/>
      <c r="I64"/>
      <c r="J64"/>
      <c r="K64"/>
      <c r="L64"/>
      <c r="M64"/>
      <c r="N64"/>
      <c r="O64"/>
    </row>
    <row r="65" spans="4:15">
      <c r="D65"/>
      <c r="E65"/>
      <c r="F65"/>
      <c r="G65"/>
      <c r="H65"/>
      <c r="I65"/>
      <c r="J65"/>
      <c r="K65"/>
      <c r="L65"/>
      <c r="M65"/>
      <c r="N65"/>
      <c r="O65"/>
    </row>
    <row r="66" spans="4:15">
      <c r="D66"/>
      <c r="E66"/>
      <c r="F66"/>
      <c r="G66"/>
      <c r="H66"/>
      <c r="I66"/>
      <c r="J66"/>
      <c r="K66"/>
      <c r="L66"/>
      <c r="M66"/>
      <c r="N66"/>
      <c r="O66"/>
    </row>
    <row r="67" spans="4:15">
      <c r="D67"/>
      <c r="E67"/>
      <c r="F67"/>
      <c r="G67"/>
      <c r="H67"/>
      <c r="I67"/>
      <c r="J67"/>
      <c r="K67"/>
      <c r="L67"/>
      <c r="M67"/>
      <c r="N67"/>
      <c r="O67"/>
    </row>
    <row r="68" spans="4:15">
      <c r="D68"/>
      <c r="E68"/>
      <c r="F68"/>
      <c r="G68"/>
      <c r="H68"/>
      <c r="I68"/>
      <c r="J68"/>
      <c r="K68"/>
      <c r="L68"/>
      <c r="M68"/>
      <c r="N68"/>
      <c r="O68"/>
    </row>
    <row r="69" spans="4:15">
      <c r="D69"/>
      <c r="E69"/>
      <c r="F69"/>
      <c r="G69"/>
      <c r="H69"/>
      <c r="I69"/>
      <c r="J69"/>
      <c r="K69"/>
      <c r="L69"/>
      <c r="M69"/>
      <c r="N69"/>
      <c r="O69"/>
    </row>
    <row r="70" spans="4:15">
      <c r="D70"/>
      <c r="E70"/>
      <c r="F70"/>
      <c r="G70"/>
      <c r="H70"/>
      <c r="I70"/>
      <c r="J70"/>
      <c r="K70"/>
      <c r="L70"/>
      <c r="M70"/>
      <c r="N70"/>
      <c r="O70"/>
    </row>
    <row r="71" spans="4:15">
      <c r="D71"/>
      <c r="E71"/>
      <c r="F71"/>
      <c r="G71"/>
      <c r="H71"/>
      <c r="I71"/>
      <c r="J71"/>
      <c r="K71"/>
      <c r="L71"/>
      <c r="M71"/>
      <c r="N71"/>
      <c r="O71"/>
    </row>
    <row r="72" spans="4:15">
      <c r="D72"/>
      <c r="E72"/>
      <c r="F72"/>
      <c r="G72"/>
      <c r="H72"/>
      <c r="I72"/>
      <c r="J72"/>
      <c r="K72"/>
      <c r="L72"/>
      <c r="M72"/>
      <c r="N72"/>
      <c r="O72"/>
    </row>
    <row r="73" spans="4:15">
      <c r="D73"/>
      <c r="E73"/>
      <c r="F73"/>
      <c r="G73"/>
      <c r="H73"/>
      <c r="I73"/>
      <c r="J73"/>
      <c r="K73"/>
      <c r="L73"/>
      <c r="M73"/>
      <c r="N73"/>
      <c r="O73"/>
    </row>
    <row r="74" spans="4:15">
      <c r="D74"/>
      <c r="E74"/>
      <c r="F74"/>
      <c r="G74"/>
      <c r="H74"/>
      <c r="I74"/>
      <c r="J74"/>
      <c r="K74"/>
      <c r="L74"/>
      <c r="M74"/>
      <c r="N74"/>
      <c r="O74"/>
    </row>
    <row r="75" spans="4:15">
      <c r="D75"/>
      <c r="E75"/>
      <c r="F75"/>
      <c r="G75"/>
      <c r="H75"/>
      <c r="I75"/>
      <c r="J75"/>
      <c r="K75"/>
      <c r="L75"/>
      <c r="M75"/>
      <c r="N75"/>
      <c r="O75"/>
    </row>
    <row r="76" spans="4:15">
      <c r="D76"/>
      <c r="E76"/>
      <c r="F76"/>
      <c r="G76"/>
      <c r="H76"/>
      <c r="I76"/>
      <c r="J76"/>
      <c r="K76"/>
      <c r="L76"/>
      <c r="M76"/>
      <c r="N76"/>
      <c r="O76"/>
    </row>
    <row r="77" spans="4:15">
      <c r="D77"/>
      <c r="E77"/>
      <c r="F77"/>
      <c r="G77"/>
      <c r="H77"/>
      <c r="I77"/>
      <c r="J77"/>
      <c r="K77"/>
      <c r="L77"/>
      <c r="M77"/>
      <c r="N77"/>
      <c r="O77"/>
    </row>
    <row r="78" spans="4:15">
      <c r="D78"/>
      <c r="E78"/>
      <c r="F78"/>
      <c r="G78"/>
      <c r="H78"/>
      <c r="I78"/>
      <c r="J78"/>
      <c r="K78"/>
      <c r="L78"/>
      <c r="M78"/>
      <c r="N78"/>
      <c r="O78"/>
    </row>
    <row r="79" spans="4:15">
      <c r="D79"/>
      <c r="E79"/>
      <c r="F79"/>
      <c r="G79"/>
      <c r="H79"/>
      <c r="I79"/>
      <c r="J79"/>
      <c r="K79"/>
      <c r="L79"/>
      <c r="M79"/>
      <c r="N79"/>
      <c r="O79"/>
    </row>
    <row r="80" spans="4:15">
      <c r="D80"/>
      <c r="E80"/>
      <c r="F80"/>
      <c r="G80"/>
      <c r="H80"/>
      <c r="I80"/>
      <c r="J80"/>
      <c r="K80"/>
      <c r="L80"/>
      <c r="M80"/>
      <c r="N80"/>
      <c r="O80"/>
    </row>
    <row r="81" spans="4:15">
      <c r="D81"/>
      <c r="E81"/>
      <c r="F81"/>
      <c r="G81"/>
      <c r="H81"/>
      <c r="I81"/>
      <c r="J81"/>
      <c r="K81"/>
      <c r="L81"/>
      <c r="M81"/>
      <c r="N81"/>
      <c r="O81"/>
    </row>
    <row r="82" spans="4:15">
      <c r="D82"/>
      <c r="E82"/>
      <c r="F82"/>
      <c r="G82"/>
      <c r="H82"/>
      <c r="I82"/>
      <c r="J82"/>
      <c r="K82"/>
      <c r="L82"/>
      <c r="M82"/>
      <c r="N82"/>
      <c r="O82"/>
    </row>
    <row r="83" spans="4:15">
      <c r="D83"/>
      <c r="E83"/>
      <c r="F83"/>
      <c r="G83"/>
      <c r="H83"/>
      <c r="I83"/>
      <c r="J83"/>
      <c r="K83"/>
      <c r="L83"/>
      <c r="M83"/>
      <c r="N83"/>
      <c r="O83"/>
    </row>
    <row r="84" spans="4:15">
      <c r="D84"/>
      <c r="E84"/>
      <c r="F84"/>
      <c r="G84"/>
      <c r="H84"/>
      <c r="I84"/>
      <c r="J84"/>
      <c r="K84"/>
      <c r="L84"/>
      <c r="M84"/>
      <c r="N84"/>
      <c r="O84"/>
    </row>
    <row r="85" spans="4:15">
      <c r="D85"/>
      <c r="E85"/>
      <c r="F85"/>
      <c r="G85"/>
      <c r="H85"/>
      <c r="I85"/>
      <c r="J85"/>
      <c r="K85"/>
      <c r="L85"/>
      <c r="M85"/>
      <c r="N85"/>
      <c r="O85"/>
    </row>
    <row r="86" spans="4:15">
      <c r="D86"/>
      <c r="E86"/>
      <c r="F86"/>
      <c r="G86"/>
      <c r="H86"/>
      <c r="I86"/>
      <c r="J86"/>
      <c r="K86"/>
      <c r="L86"/>
      <c r="M86"/>
      <c r="N86"/>
      <c r="O86"/>
    </row>
    <row r="87" spans="4:15">
      <c r="D87"/>
      <c r="E87"/>
      <c r="F87"/>
      <c r="G87"/>
      <c r="H87"/>
      <c r="I87"/>
      <c r="J87"/>
      <c r="K87"/>
      <c r="L87"/>
      <c r="M87"/>
      <c r="N87"/>
      <c r="O87"/>
    </row>
    <row r="88" spans="4:15">
      <c r="D88"/>
      <c r="E88"/>
      <c r="F88"/>
      <c r="G88"/>
      <c r="H88"/>
      <c r="I88"/>
      <c r="J88"/>
      <c r="K88"/>
      <c r="L88"/>
      <c r="M88"/>
      <c r="N88"/>
      <c r="O88"/>
    </row>
    <row r="89" spans="4:15">
      <c r="D89"/>
      <c r="E89"/>
      <c r="F89"/>
      <c r="G89"/>
      <c r="H89"/>
      <c r="I89"/>
      <c r="J89"/>
      <c r="K89"/>
      <c r="L89"/>
      <c r="M89"/>
      <c r="N89"/>
      <c r="O89"/>
    </row>
    <row r="90" spans="4:15">
      <c r="D90"/>
      <c r="E90"/>
      <c r="F90"/>
      <c r="G90"/>
      <c r="H90"/>
      <c r="I90"/>
      <c r="J90"/>
      <c r="K90"/>
      <c r="L90"/>
      <c r="M90"/>
      <c r="N90"/>
      <c r="O90"/>
    </row>
    <row r="91" spans="4:15">
      <c r="D91"/>
      <c r="E91"/>
      <c r="F91"/>
      <c r="G91"/>
      <c r="H91"/>
      <c r="I91"/>
      <c r="J91"/>
      <c r="K91"/>
      <c r="L91"/>
      <c r="M91"/>
      <c r="N91"/>
      <c r="O91"/>
    </row>
    <row r="92" spans="4:15">
      <c r="D92"/>
      <c r="E92"/>
      <c r="F92"/>
      <c r="G92"/>
      <c r="H92"/>
      <c r="I92"/>
      <c r="J92"/>
      <c r="K92"/>
      <c r="L92"/>
      <c r="M92"/>
      <c r="N92"/>
      <c r="O92"/>
    </row>
    <row r="93" spans="4:15">
      <c r="D93"/>
      <c r="E93"/>
      <c r="F93"/>
      <c r="G93"/>
      <c r="H93"/>
      <c r="I93"/>
      <c r="J93"/>
      <c r="K93"/>
      <c r="L93"/>
      <c r="M93"/>
      <c r="N93"/>
      <c r="O93"/>
    </row>
    <row r="94" spans="4:15">
      <c r="D94"/>
      <c r="E94"/>
      <c r="F94"/>
      <c r="G94"/>
      <c r="H94"/>
      <c r="I94"/>
      <c r="J94"/>
      <c r="K94"/>
      <c r="L94"/>
      <c r="M94"/>
      <c r="N94"/>
      <c r="O94"/>
    </row>
    <row r="95" spans="4:15">
      <c r="D95"/>
      <c r="E95"/>
      <c r="F95"/>
      <c r="G95"/>
      <c r="H95"/>
      <c r="I95"/>
      <c r="J95"/>
      <c r="K95"/>
      <c r="L95"/>
      <c r="M95"/>
      <c r="N95"/>
      <c r="O95"/>
    </row>
    <row r="96" spans="4:15">
      <c r="D96"/>
      <c r="E96"/>
      <c r="F96"/>
      <c r="G96"/>
      <c r="H96"/>
      <c r="I96"/>
      <c r="J96"/>
      <c r="K96"/>
      <c r="L96"/>
      <c r="M96"/>
      <c r="N96"/>
      <c r="O96"/>
    </row>
    <row r="97" spans="4:15">
      <c r="D97"/>
      <c r="E97"/>
      <c r="F97"/>
      <c r="G97"/>
      <c r="H97"/>
      <c r="I97"/>
      <c r="J97"/>
      <c r="K97"/>
      <c r="L97"/>
      <c r="M97"/>
      <c r="N97"/>
      <c r="O97"/>
    </row>
    <row r="98" spans="4:15">
      <c r="D98"/>
      <c r="E98"/>
      <c r="F98"/>
      <c r="G98"/>
      <c r="H98"/>
      <c r="I98"/>
      <c r="J98"/>
      <c r="K98"/>
      <c r="L98"/>
      <c r="M98"/>
      <c r="N98"/>
      <c r="O98"/>
    </row>
    <row r="99" spans="4:15">
      <c r="D99"/>
      <c r="E99"/>
      <c r="F99"/>
      <c r="G99"/>
      <c r="H99"/>
      <c r="I99"/>
      <c r="J99"/>
      <c r="K99"/>
      <c r="L99"/>
      <c r="M99"/>
      <c r="N99"/>
      <c r="O99"/>
    </row>
    <row r="100" spans="4:15">
      <c r="D100"/>
      <c r="E100"/>
      <c r="F100"/>
      <c r="G100"/>
      <c r="H100"/>
      <c r="I100"/>
      <c r="J100"/>
      <c r="K100"/>
      <c r="L100"/>
      <c r="M100"/>
      <c r="N100"/>
      <c r="O100"/>
    </row>
    <row r="101" spans="4:15">
      <c r="D101"/>
      <c r="E101"/>
      <c r="F101"/>
      <c r="G101"/>
      <c r="H101"/>
      <c r="I101"/>
      <c r="J101"/>
      <c r="K101"/>
      <c r="L101"/>
      <c r="M101"/>
      <c r="N101"/>
      <c r="O101"/>
    </row>
    <row r="102" spans="4:15">
      <c r="D102"/>
      <c r="E102"/>
      <c r="F102"/>
      <c r="G102"/>
      <c r="H102"/>
      <c r="I102"/>
      <c r="J102"/>
      <c r="K102"/>
      <c r="L102"/>
      <c r="M102"/>
      <c r="N102"/>
      <c r="O102"/>
    </row>
    <row r="103" spans="4:15">
      <c r="D103"/>
      <c r="E103"/>
      <c r="F103"/>
      <c r="G103"/>
      <c r="H103"/>
      <c r="I103"/>
      <c r="J103"/>
      <c r="K103"/>
      <c r="L103"/>
      <c r="M103"/>
      <c r="N103"/>
      <c r="O103"/>
    </row>
    <row r="104" spans="4:15">
      <c r="D104"/>
      <c r="E104"/>
      <c r="F104"/>
      <c r="G104"/>
      <c r="H104"/>
      <c r="I104"/>
      <c r="J104"/>
      <c r="K104"/>
      <c r="L104"/>
      <c r="M104"/>
      <c r="N104"/>
      <c r="O104"/>
    </row>
    <row r="105" spans="4:15">
      <c r="D105"/>
      <c r="E105"/>
      <c r="F105"/>
      <c r="G105"/>
      <c r="H105"/>
      <c r="I105"/>
      <c r="J105"/>
      <c r="K105"/>
      <c r="L105"/>
      <c r="M105"/>
      <c r="N105"/>
      <c r="O105"/>
    </row>
    <row r="106" spans="4:15">
      <c r="D106"/>
      <c r="E106"/>
      <c r="F106"/>
      <c r="G106"/>
      <c r="H106"/>
      <c r="I106"/>
      <c r="J106"/>
      <c r="K106"/>
      <c r="L106"/>
      <c r="M106"/>
      <c r="N106"/>
      <c r="O106"/>
    </row>
    <row r="107" spans="4:15">
      <c r="D107"/>
      <c r="E107"/>
      <c r="F107"/>
      <c r="G107"/>
      <c r="H107"/>
      <c r="I107"/>
      <c r="J107"/>
      <c r="K107"/>
      <c r="L107"/>
      <c r="M107"/>
      <c r="N107"/>
      <c r="O107"/>
    </row>
    <row r="108" spans="4:15">
      <c r="D108"/>
      <c r="E108"/>
      <c r="F108"/>
      <c r="G108"/>
      <c r="H108"/>
      <c r="I108"/>
      <c r="J108"/>
      <c r="K108"/>
      <c r="L108"/>
      <c r="M108"/>
      <c r="N108"/>
      <c r="O108"/>
    </row>
    <row r="109" spans="4:15">
      <c r="D109"/>
      <c r="E109"/>
      <c r="F109"/>
      <c r="G109"/>
      <c r="H109"/>
      <c r="I109"/>
      <c r="J109"/>
      <c r="K109"/>
      <c r="L109"/>
      <c r="M109"/>
      <c r="N109"/>
      <c r="O109"/>
    </row>
    <row r="110" spans="4:15">
      <c r="D110"/>
      <c r="E110"/>
      <c r="F110"/>
      <c r="G110"/>
      <c r="H110"/>
      <c r="I110"/>
      <c r="J110"/>
      <c r="K110"/>
      <c r="L110"/>
      <c r="M110"/>
      <c r="N110"/>
      <c r="O110"/>
    </row>
    <row r="111" spans="4:15">
      <c r="D111"/>
      <c r="E111"/>
      <c r="F111"/>
      <c r="G111"/>
      <c r="H111"/>
      <c r="I111"/>
      <c r="J111"/>
      <c r="K111"/>
      <c r="L111"/>
      <c r="M111"/>
      <c r="N111"/>
      <c r="O111"/>
    </row>
    <row r="112" spans="4:15">
      <c r="D112"/>
      <c r="E112"/>
      <c r="F112"/>
      <c r="G112"/>
      <c r="H112"/>
      <c r="I112"/>
      <c r="J112"/>
      <c r="K112"/>
      <c r="L112"/>
      <c r="M112"/>
      <c r="N112"/>
      <c r="O112"/>
    </row>
    <row r="113" spans="4:15">
      <c r="D113"/>
      <c r="E113"/>
      <c r="F113"/>
      <c r="G113"/>
      <c r="H113"/>
      <c r="I113"/>
      <c r="J113"/>
      <c r="K113"/>
      <c r="L113"/>
      <c r="M113"/>
      <c r="N113"/>
      <c r="O113"/>
    </row>
    <row r="114" spans="4:15">
      <c r="D114"/>
      <c r="E114"/>
      <c r="F114"/>
      <c r="G114"/>
      <c r="H114"/>
      <c r="I114"/>
      <c r="J114"/>
      <c r="K114"/>
      <c r="L114"/>
      <c r="M114"/>
      <c r="N114"/>
      <c r="O114"/>
    </row>
    <row r="115" spans="4:15">
      <c r="D115"/>
      <c r="E115"/>
      <c r="F115"/>
      <c r="G115"/>
      <c r="H115"/>
      <c r="I115"/>
      <c r="J115"/>
      <c r="K115"/>
      <c r="L115"/>
      <c r="M115"/>
      <c r="N115"/>
      <c r="O115"/>
    </row>
    <row r="116" spans="4:15">
      <c r="D116"/>
      <c r="E116"/>
      <c r="F116"/>
      <c r="G116"/>
      <c r="H116"/>
      <c r="I116"/>
      <c r="J116"/>
      <c r="K116"/>
      <c r="L116"/>
      <c r="M116"/>
      <c r="N116"/>
      <c r="O116"/>
    </row>
    <row r="117" spans="4:15">
      <c r="D117"/>
      <c r="E117"/>
      <c r="F117"/>
      <c r="G117"/>
      <c r="H117"/>
      <c r="I117"/>
      <c r="J117"/>
      <c r="K117"/>
      <c r="L117"/>
      <c r="M117"/>
      <c r="N117"/>
      <c r="O117"/>
    </row>
    <row r="118" spans="4:15">
      <c r="D118"/>
      <c r="E118"/>
      <c r="F118"/>
      <c r="G118"/>
      <c r="H118"/>
      <c r="I118"/>
      <c r="J118"/>
      <c r="K118"/>
      <c r="L118"/>
      <c r="M118"/>
      <c r="N118"/>
      <c r="O118"/>
    </row>
    <row r="119" spans="4:15">
      <c r="D119"/>
      <c r="E119"/>
      <c r="F119"/>
      <c r="G119"/>
      <c r="H119"/>
      <c r="I119"/>
      <c r="J119"/>
      <c r="K119"/>
      <c r="L119"/>
      <c r="M119"/>
      <c r="N119"/>
      <c r="O119"/>
    </row>
    <row r="120" spans="4:15">
      <c r="D120"/>
      <c r="E120"/>
      <c r="F120"/>
      <c r="G120"/>
      <c r="H120"/>
      <c r="I120"/>
      <c r="J120"/>
      <c r="K120"/>
      <c r="L120"/>
      <c r="M120"/>
      <c r="N120"/>
      <c r="O120"/>
    </row>
    <row r="121" spans="4:15">
      <c r="D121"/>
      <c r="E121"/>
      <c r="F121"/>
      <c r="G121"/>
      <c r="H121"/>
      <c r="I121"/>
      <c r="J121"/>
      <c r="K121"/>
      <c r="L121"/>
      <c r="M121"/>
      <c r="N121"/>
      <c r="O121"/>
    </row>
    <row r="122" spans="4:15">
      <c r="D122"/>
      <c r="E122"/>
      <c r="F122"/>
      <c r="G122"/>
      <c r="H122"/>
      <c r="I122"/>
      <c r="J122"/>
      <c r="K122"/>
      <c r="L122"/>
      <c r="M122"/>
      <c r="N122"/>
      <c r="O122"/>
    </row>
    <row r="123" spans="4:15">
      <c r="D123"/>
      <c r="E123"/>
      <c r="F123"/>
      <c r="G123"/>
      <c r="H123"/>
      <c r="I123"/>
      <c r="J123"/>
      <c r="K123"/>
      <c r="L123"/>
      <c r="M123"/>
      <c r="N123"/>
      <c r="O123"/>
    </row>
    <row r="124" spans="4:15">
      <c r="D124"/>
      <c r="E124"/>
      <c r="F124"/>
      <c r="G124"/>
      <c r="H124"/>
      <c r="I124"/>
      <c r="J124"/>
      <c r="K124"/>
      <c r="L124"/>
      <c r="M124"/>
      <c r="N124"/>
      <c r="O124"/>
    </row>
    <row r="125" spans="4:15">
      <c r="D125"/>
      <c r="E125"/>
      <c r="F125"/>
      <c r="G125"/>
      <c r="H125"/>
      <c r="I125"/>
      <c r="J125"/>
      <c r="K125"/>
      <c r="L125"/>
      <c r="M125"/>
      <c r="N125"/>
      <c r="O125"/>
    </row>
    <row r="126" spans="4:15">
      <c r="D126"/>
      <c r="E126"/>
      <c r="F126"/>
      <c r="G126"/>
      <c r="H126"/>
      <c r="I126"/>
      <c r="J126"/>
      <c r="K126"/>
      <c r="L126"/>
      <c r="M126"/>
      <c r="N126"/>
      <c r="O126"/>
    </row>
    <row r="127" spans="4:15">
      <c r="D127"/>
      <c r="E127"/>
      <c r="F127"/>
      <c r="G127"/>
      <c r="H127"/>
      <c r="I127"/>
      <c r="J127"/>
      <c r="K127"/>
      <c r="L127"/>
      <c r="M127"/>
      <c r="N127"/>
      <c r="O127"/>
    </row>
    <row r="128" spans="4:15">
      <c r="D128"/>
      <c r="E128"/>
      <c r="F128"/>
      <c r="G128"/>
      <c r="H128"/>
      <c r="I128"/>
      <c r="J128"/>
      <c r="K128"/>
      <c r="L128"/>
      <c r="M128"/>
      <c r="N128"/>
      <c r="O128"/>
    </row>
    <row r="129" spans="4:15">
      <c r="D129"/>
      <c r="E129"/>
      <c r="F129"/>
      <c r="G129"/>
      <c r="H129"/>
      <c r="I129"/>
      <c r="J129"/>
      <c r="K129"/>
      <c r="L129"/>
      <c r="M129"/>
      <c r="N129"/>
      <c r="O129"/>
    </row>
    <row r="130" spans="4:15">
      <c r="D130"/>
      <c r="E130"/>
      <c r="F130"/>
      <c r="G130"/>
      <c r="H130"/>
      <c r="I130"/>
      <c r="J130"/>
      <c r="K130"/>
      <c r="L130"/>
      <c r="M130"/>
      <c r="N130"/>
      <c r="O130"/>
    </row>
    <row r="131" spans="4:15">
      <c r="D131"/>
      <c r="E131"/>
      <c r="F131"/>
      <c r="G131"/>
      <c r="H131"/>
      <c r="I131"/>
      <c r="J131"/>
      <c r="K131"/>
      <c r="L131"/>
      <c r="M131"/>
      <c r="N131"/>
      <c r="O131"/>
    </row>
    <row r="132" spans="4:15">
      <c r="D132"/>
      <c r="E132"/>
      <c r="F132"/>
      <c r="G132"/>
      <c r="H132"/>
      <c r="I132"/>
      <c r="J132"/>
      <c r="K132"/>
      <c r="L132"/>
      <c r="M132"/>
      <c r="N132"/>
      <c r="O132"/>
    </row>
    <row r="133" spans="4:15">
      <c r="D133"/>
      <c r="E133"/>
      <c r="F133"/>
      <c r="G133"/>
      <c r="H133"/>
      <c r="I133"/>
      <c r="J133"/>
      <c r="K133"/>
      <c r="L133"/>
      <c r="M133"/>
      <c r="N133"/>
      <c r="O133"/>
    </row>
    <row r="134" spans="4:15">
      <c r="D134"/>
      <c r="E134"/>
      <c r="F134"/>
      <c r="G134"/>
      <c r="H134"/>
      <c r="I134"/>
      <c r="J134"/>
      <c r="K134"/>
      <c r="L134"/>
      <c r="M134"/>
      <c r="N134"/>
      <c r="O134"/>
    </row>
    <row r="135" spans="4:15">
      <c r="D135"/>
      <c r="E135"/>
      <c r="F135"/>
      <c r="G135"/>
      <c r="H135"/>
      <c r="I135"/>
      <c r="J135"/>
      <c r="K135"/>
      <c r="L135"/>
      <c r="M135"/>
      <c r="N135"/>
      <c r="O135"/>
    </row>
    <row r="136" spans="4:15">
      <c r="D136"/>
      <c r="E136"/>
      <c r="F136"/>
      <c r="G136"/>
      <c r="H136"/>
      <c r="I136"/>
      <c r="J136"/>
      <c r="K136"/>
      <c r="L136"/>
      <c r="M136"/>
      <c r="N136"/>
      <c r="O136"/>
    </row>
    <row r="137" spans="4:15">
      <c r="D137"/>
      <c r="E137"/>
      <c r="F137"/>
      <c r="G137"/>
      <c r="H137"/>
      <c r="I137"/>
      <c r="J137"/>
      <c r="K137"/>
      <c r="L137"/>
      <c r="M137"/>
      <c r="N137"/>
      <c r="O137"/>
    </row>
    <row r="138" spans="4:15">
      <c r="D138"/>
      <c r="E138"/>
      <c r="F138"/>
      <c r="G138"/>
      <c r="H138"/>
      <c r="I138"/>
      <c r="J138"/>
      <c r="K138"/>
      <c r="L138"/>
      <c r="M138"/>
      <c r="N138"/>
      <c r="O138"/>
    </row>
    <row r="139" spans="4:15">
      <c r="D139"/>
      <c r="E139"/>
      <c r="F139"/>
      <c r="G139"/>
      <c r="H139"/>
      <c r="I139"/>
      <c r="J139"/>
      <c r="K139"/>
      <c r="L139"/>
      <c r="M139"/>
      <c r="N139"/>
      <c r="O139"/>
    </row>
    <row r="140" spans="4:15">
      <c r="D140"/>
      <c r="E140"/>
      <c r="F140"/>
      <c r="G140"/>
      <c r="H140"/>
      <c r="I140"/>
      <c r="J140"/>
      <c r="K140"/>
      <c r="L140"/>
      <c r="M140"/>
      <c r="N140"/>
      <c r="O140"/>
    </row>
    <row r="141" spans="4:15">
      <c r="D141"/>
      <c r="E141"/>
      <c r="F141"/>
      <c r="G141"/>
      <c r="H141"/>
      <c r="I141"/>
      <c r="J141"/>
      <c r="K141"/>
      <c r="L141"/>
      <c r="M141"/>
      <c r="N141"/>
      <c r="O141"/>
    </row>
    <row r="142" spans="4:15">
      <c r="D142"/>
      <c r="E142"/>
      <c r="F142"/>
      <c r="G142"/>
      <c r="H142"/>
      <c r="I142"/>
      <c r="J142"/>
      <c r="K142"/>
      <c r="L142"/>
      <c r="M142"/>
      <c r="N142"/>
      <c r="O142"/>
    </row>
    <row r="143" spans="4:15">
      <c r="D143"/>
      <c r="E143"/>
      <c r="F143"/>
      <c r="G143"/>
      <c r="H143"/>
      <c r="I143"/>
      <c r="J143"/>
      <c r="K143"/>
      <c r="L143"/>
      <c r="M143"/>
      <c r="N143"/>
      <c r="O143"/>
    </row>
    <row r="144" spans="4:15">
      <c r="D144"/>
      <c r="E144"/>
      <c r="F144"/>
      <c r="G144"/>
      <c r="H144"/>
      <c r="I144"/>
      <c r="J144"/>
      <c r="K144"/>
      <c r="L144"/>
      <c r="M144"/>
      <c r="N144"/>
      <c r="O144"/>
    </row>
    <row r="145" spans="4:15">
      <c r="D145"/>
      <c r="E145"/>
      <c r="F145"/>
      <c r="G145"/>
      <c r="H145"/>
      <c r="I145"/>
      <c r="J145"/>
      <c r="K145"/>
      <c r="L145"/>
      <c r="M145"/>
      <c r="N145"/>
      <c r="O145"/>
    </row>
    <row r="146" spans="4:15">
      <c r="D146"/>
      <c r="E146"/>
      <c r="F146"/>
      <c r="G146"/>
      <c r="H146"/>
      <c r="I146"/>
      <c r="J146"/>
      <c r="K146"/>
      <c r="L146"/>
      <c r="M146"/>
      <c r="N146"/>
      <c r="O146"/>
    </row>
    <row r="147" spans="4:15">
      <c r="D147"/>
      <c r="E147"/>
      <c r="F147"/>
      <c r="G147"/>
      <c r="H147"/>
      <c r="I147"/>
      <c r="J147"/>
      <c r="K147"/>
      <c r="L147"/>
      <c r="M147"/>
      <c r="N147"/>
      <c r="O147"/>
    </row>
    <row r="148" spans="4:15">
      <c r="D148"/>
      <c r="E148"/>
      <c r="F148"/>
      <c r="G148"/>
      <c r="H148"/>
      <c r="I148"/>
      <c r="J148"/>
      <c r="K148"/>
      <c r="L148"/>
      <c r="M148"/>
      <c r="N148"/>
      <c r="O148"/>
    </row>
    <row r="149" spans="4:15">
      <c r="D149"/>
      <c r="E149"/>
      <c r="F149"/>
      <c r="G149"/>
      <c r="H149"/>
      <c r="I149"/>
      <c r="J149"/>
      <c r="K149"/>
      <c r="L149"/>
      <c r="M149"/>
      <c r="N149"/>
      <c r="O149"/>
    </row>
    <row r="150" spans="4:15">
      <c r="D150"/>
      <c r="E150"/>
      <c r="F150"/>
      <c r="G150"/>
      <c r="H150"/>
      <c r="I150"/>
      <c r="J150"/>
      <c r="K150"/>
      <c r="L150"/>
      <c r="M150"/>
      <c r="N150"/>
      <c r="O150"/>
    </row>
    <row r="151" spans="4:15">
      <c r="D151"/>
      <c r="E151"/>
      <c r="F151"/>
      <c r="G151"/>
      <c r="H151"/>
      <c r="I151"/>
      <c r="J151"/>
      <c r="K151"/>
      <c r="L151"/>
      <c r="M151"/>
      <c r="N151"/>
      <c r="O151"/>
    </row>
    <row r="152" spans="4:15">
      <c r="D152"/>
      <c r="E152"/>
      <c r="F152"/>
      <c r="G152"/>
      <c r="H152"/>
      <c r="I152"/>
      <c r="J152"/>
      <c r="K152"/>
      <c r="L152"/>
      <c r="M152"/>
      <c r="N152"/>
      <c r="O152"/>
    </row>
    <row r="153" spans="4:15">
      <c r="D153"/>
      <c r="E153"/>
      <c r="F153"/>
      <c r="G153"/>
      <c r="H153"/>
      <c r="I153"/>
      <c r="J153"/>
      <c r="K153"/>
      <c r="L153"/>
      <c r="M153"/>
      <c r="N153"/>
      <c r="O153"/>
    </row>
    <row r="154" spans="4:15">
      <c r="D154"/>
      <c r="E154"/>
      <c r="F154"/>
      <c r="G154"/>
      <c r="H154"/>
      <c r="I154"/>
      <c r="J154"/>
      <c r="K154"/>
      <c r="L154"/>
      <c r="M154"/>
      <c r="N154"/>
      <c r="O154"/>
    </row>
    <row r="155" spans="4:15">
      <c r="D155"/>
      <c r="E155"/>
      <c r="F155"/>
      <c r="G155"/>
      <c r="H155"/>
      <c r="I155"/>
      <c r="J155"/>
      <c r="K155"/>
      <c r="L155"/>
      <c r="M155"/>
      <c r="N155"/>
      <c r="O155"/>
    </row>
    <row r="156" spans="4:15">
      <c r="D156"/>
      <c r="E156"/>
      <c r="F156"/>
      <c r="G156"/>
      <c r="H156"/>
      <c r="I156"/>
      <c r="J156"/>
      <c r="K156"/>
      <c r="L156"/>
      <c r="M156"/>
      <c r="N156"/>
      <c r="O156"/>
    </row>
    <row r="157" spans="4:15">
      <c r="D157"/>
      <c r="E157"/>
      <c r="F157"/>
      <c r="G157"/>
      <c r="H157"/>
      <c r="I157"/>
      <c r="J157"/>
      <c r="K157"/>
      <c r="L157"/>
      <c r="M157"/>
      <c r="N157"/>
      <c r="O157"/>
    </row>
    <row r="158" spans="4:15">
      <c r="D158"/>
      <c r="E158"/>
      <c r="F158"/>
      <c r="G158"/>
      <c r="H158"/>
      <c r="I158"/>
      <c r="J158"/>
      <c r="K158"/>
      <c r="L158"/>
      <c r="M158"/>
      <c r="N158"/>
      <c r="O158"/>
    </row>
    <row r="159" spans="4:15">
      <c r="D159"/>
      <c r="E159"/>
      <c r="F159"/>
      <c r="G159"/>
      <c r="H159"/>
      <c r="I159"/>
      <c r="J159"/>
      <c r="K159"/>
      <c r="L159"/>
      <c r="M159"/>
      <c r="N159"/>
      <c r="O159"/>
    </row>
    <row r="160" spans="4:15">
      <c r="D160"/>
      <c r="E160"/>
      <c r="F160"/>
      <c r="G160"/>
      <c r="H160"/>
      <c r="I160"/>
      <c r="J160"/>
      <c r="K160"/>
      <c r="L160"/>
      <c r="M160"/>
      <c r="N160"/>
      <c r="O160"/>
    </row>
    <row r="161" spans="4:15">
      <c r="D161"/>
      <c r="E161"/>
      <c r="F161"/>
      <c r="G161"/>
      <c r="H161"/>
      <c r="I161"/>
      <c r="J161"/>
      <c r="K161"/>
      <c r="L161"/>
      <c r="M161"/>
      <c r="N161"/>
      <c r="O161"/>
    </row>
    <row r="162" spans="4:15">
      <c r="D162"/>
      <c r="E162"/>
      <c r="F162"/>
      <c r="G162"/>
      <c r="H162"/>
      <c r="I162"/>
      <c r="J162"/>
      <c r="K162"/>
      <c r="L162"/>
      <c r="M162"/>
      <c r="N162"/>
      <c r="O162"/>
    </row>
    <row r="163" spans="4:15">
      <c r="D163"/>
      <c r="E163"/>
      <c r="F163"/>
      <c r="G163"/>
      <c r="H163"/>
      <c r="I163"/>
      <c r="J163"/>
      <c r="K163"/>
      <c r="L163"/>
      <c r="M163"/>
      <c r="N163"/>
      <c r="O163"/>
    </row>
    <row r="164" spans="4:15">
      <c r="D164"/>
      <c r="E164"/>
      <c r="F164"/>
      <c r="G164"/>
      <c r="H164"/>
      <c r="I164"/>
      <c r="J164"/>
      <c r="K164"/>
      <c r="L164"/>
      <c r="M164"/>
      <c r="N164"/>
      <c r="O164"/>
    </row>
    <row r="165" spans="4:15">
      <c r="D165"/>
      <c r="E165"/>
      <c r="F165"/>
      <c r="G165"/>
      <c r="H165"/>
      <c r="I165"/>
      <c r="J165"/>
      <c r="K165"/>
      <c r="L165"/>
      <c r="M165"/>
      <c r="N165"/>
      <c r="O165"/>
    </row>
    <row r="166" spans="4:15">
      <c r="D166"/>
      <c r="E166"/>
      <c r="F166"/>
      <c r="G166"/>
      <c r="H166"/>
      <c r="I166"/>
      <c r="J166"/>
      <c r="K166"/>
      <c r="L166"/>
      <c r="M166"/>
      <c r="N166"/>
      <c r="O166"/>
    </row>
    <row r="167" spans="4:15">
      <c r="D167"/>
      <c r="E167"/>
      <c r="F167"/>
      <c r="G167"/>
      <c r="H167"/>
      <c r="I167"/>
      <c r="J167"/>
      <c r="K167"/>
      <c r="L167"/>
      <c r="M167"/>
      <c r="N167"/>
      <c r="O167"/>
    </row>
    <row r="168" spans="4:15">
      <c r="D168"/>
      <c r="E168"/>
      <c r="F168"/>
      <c r="G168"/>
      <c r="H168"/>
      <c r="I168"/>
      <c r="J168"/>
      <c r="K168"/>
      <c r="L168"/>
      <c r="M168"/>
      <c r="N168"/>
      <c r="O168"/>
    </row>
    <row r="169" spans="4:15">
      <c r="D169"/>
      <c r="E169"/>
      <c r="F169"/>
      <c r="G169"/>
      <c r="H169"/>
      <c r="I169"/>
      <c r="J169"/>
      <c r="K169"/>
      <c r="L169"/>
      <c r="M169"/>
      <c r="N169"/>
      <c r="O169"/>
    </row>
    <row r="170" spans="4:15">
      <c r="D170"/>
      <c r="E170"/>
      <c r="F170"/>
      <c r="G170"/>
      <c r="H170"/>
      <c r="I170"/>
      <c r="J170"/>
      <c r="K170"/>
      <c r="L170"/>
      <c r="M170"/>
      <c r="N170"/>
      <c r="O170"/>
    </row>
    <row r="171" spans="4:15">
      <c r="D171"/>
      <c r="E171"/>
      <c r="F171"/>
      <c r="G171"/>
      <c r="H171"/>
      <c r="I171"/>
      <c r="J171"/>
      <c r="K171"/>
      <c r="L171"/>
      <c r="M171"/>
      <c r="N171"/>
      <c r="O171"/>
    </row>
    <row r="172" spans="4:15">
      <c r="D172"/>
      <c r="E172"/>
      <c r="F172"/>
      <c r="G172"/>
      <c r="H172"/>
      <c r="I172"/>
      <c r="J172"/>
      <c r="K172"/>
      <c r="L172"/>
      <c r="M172"/>
      <c r="N172"/>
      <c r="O172"/>
    </row>
    <row r="173" spans="4:15">
      <c r="D173"/>
      <c r="E173"/>
      <c r="F173"/>
      <c r="G173"/>
      <c r="H173"/>
      <c r="I173"/>
      <c r="J173"/>
      <c r="K173"/>
      <c r="L173"/>
      <c r="M173"/>
      <c r="N173"/>
      <c r="O173"/>
    </row>
    <row r="174" spans="4:15">
      <c r="D174"/>
      <c r="E174"/>
      <c r="F174"/>
      <c r="G174"/>
      <c r="H174"/>
      <c r="I174"/>
      <c r="J174"/>
      <c r="K174"/>
      <c r="L174"/>
      <c r="M174"/>
      <c r="N174"/>
      <c r="O174"/>
    </row>
    <row r="175" spans="4:15">
      <c r="D175"/>
      <c r="E175"/>
      <c r="F175"/>
      <c r="G175"/>
      <c r="H175"/>
      <c r="I175"/>
      <c r="J175"/>
      <c r="K175"/>
      <c r="L175"/>
      <c r="M175"/>
      <c r="N175"/>
      <c r="O175"/>
    </row>
    <row r="176" spans="4:15">
      <c r="D176"/>
      <c r="E176"/>
      <c r="F176"/>
      <c r="G176"/>
      <c r="H176"/>
      <c r="I176"/>
      <c r="J176"/>
      <c r="K176"/>
      <c r="L176"/>
      <c r="M176"/>
      <c r="N176"/>
      <c r="O176"/>
    </row>
    <row r="177" spans="4:15">
      <c r="D177"/>
      <c r="E177"/>
      <c r="F177"/>
      <c r="G177"/>
      <c r="H177"/>
      <c r="I177"/>
      <c r="J177"/>
      <c r="K177"/>
      <c r="L177"/>
      <c r="M177"/>
      <c r="N177"/>
      <c r="O177"/>
    </row>
    <row r="178" spans="4:15">
      <c r="D178"/>
      <c r="E178"/>
      <c r="F178"/>
      <c r="G178"/>
      <c r="H178"/>
      <c r="I178"/>
      <c r="J178"/>
      <c r="K178"/>
      <c r="L178"/>
      <c r="M178"/>
      <c r="N178"/>
      <c r="O178"/>
    </row>
    <row r="179" spans="4:15">
      <c r="D179"/>
      <c r="E179"/>
      <c r="F179"/>
      <c r="G179"/>
      <c r="H179"/>
      <c r="I179"/>
      <c r="J179"/>
      <c r="K179"/>
      <c r="L179"/>
      <c r="M179"/>
      <c r="N179"/>
      <c r="O179"/>
    </row>
    <row r="180" spans="4:15">
      <c r="D180"/>
      <c r="E180"/>
      <c r="F180"/>
      <c r="G180"/>
      <c r="H180"/>
      <c r="I180"/>
      <c r="J180"/>
      <c r="K180"/>
      <c r="L180"/>
      <c r="M180"/>
      <c r="N180"/>
      <c r="O180"/>
    </row>
    <row r="181" spans="4:15">
      <c r="D181"/>
      <c r="E181"/>
      <c r="F181"/>
      <c r="G181"/>
      <c r="H181"/>
      <c r="I181"/>
      <c r="J181"/>
      <c r="K181"/>
      <c r="L181"/>
      <c r="M181"/>
      <c r="N181"/>
      <c r="O181"/>
    </row>
    <row r="182" spans="4:15">
      <c r="D182"/>
      <c r="E182"/>
      <c r="F182"/>
      <c r="G182"/>
      <c r="H182"/>
      <c r="I182"/>
      <c r="J182"/>
      <c r="K182"/>
      <c r="L182"/>
      <c r="M182"/>
      <c r="N182"/>
      <c r="O182"/>
    </row>
    <row r="183" spans="4:15">
      <c r="D183"/>
      <c r="E183"/>
      <c r="F183"/>
      <c r="G183"/>
      <c r="H183"/>
      <c r="I183"/>
      <c r="J183"/>
      <c r="K183"/>
      <c r="L183"/>
      <c r="M183"/>
      <c r="N183"/>
      <c r="O183"/>
    </row>
    <row r="184" spans="4:15">
      <c r="D184"/>
      <c r="E184"/>
      <c r="F184"/>
      <c r="G184"/>
      <c r="H184"/>
      <c r="I184"/>
      <c r="J184"/>
      <c r="K184"/>
      <c r="L184"/>
      <c r="M184"/>
      <c r="N184"/>
      <c r="O184"/>
    </row>
    <row r="185" spans="4:15">
      <c r="D185"/>
      <c r="E185"/>
      <c r="F185"/>
      <c r="G185"/>
      <c r="H185"/>
      <c r="I185"/>
      <c r="J185"/>
      <c r="K185"/>
      <c r="L185"/>
      <c r="M185"/>
      <c r="N185"/>
      <c r="O185"/>
    </row>
    <row r="186" spans="4:15">
      <c r="D186"/>
      <c r="E186"/>
      <c r="F186"/>
      <c r="G186"/>
      <c r="H186"/>
      <c r="I186"/>
      <c r="J186"/>
      <c r="K186"/>
      <c r="L186"/>
      <c r="M186"/>
      <c r="N186"/>
      <c r="O186"/>
    </row>
    <row r="187" spans="4:15">
      <c r="D187"/>
      <c r="E187"/>
      <c r="F187"/>
      <c r="G187"/>
      <c r="H187"/>
      <c r="I187"/>
      <c r="J187"/>
      <c r="K187"/>
      <c r="L187"/>
      <c r="M187"/>
      <c r="N187"/>
      <c r="O187"/>
    </row>
    <row r="188" spans="4:15">
      <c r="D188"/>
      <c r="E188"/>
      <c r="F188"/>
      <c r="G188"/>
      <c r="H188"/>
      <c r="I188"/>
      <c r="J188"/>
      <c r="K188"/>
      <c r="L188"/>
      <c r="M188"/>
      <c r="N188"/>
      <c r="O188"/>
    </row>
    <row r="189" spans="4:15">
      <c r="D189"/>
      <c r="E189"/>
      <c r="F189"/>
      <c r="G189"/>
      <c r="H189"/>
      <c r="I189"/>
      <c r="J189"/>
      <c r="K189"/>
      <c r="L189"/>
      <c r="M189"/>
      <c r="N189"/>
      <c r="O189"/>
    </row>
    <row r="190" spans="4:15">
      <c r="D190"/>
      <c r="E190"/>
      <c r="F190"/>
      <c r="G190"/>
      <c r="H190"/>
      <c r="I190"/>
      <c r="J190"/>
      <c r="K190"/>
      <c r="L190"/>
      <c r="M190"/>
      <c r="N190"/>
      <c r="O190"/>
    </row>
    <row r="191" spans="4:15">
      <c r="D191"/>
      <c r="E191"/>
      <c r="F191"/>
      <c r="G191"/>
      <c r="H191"/>
      <c r="I191"/>
      <c r="J191"/>
      <c r="K191"/>
      <c r="L191"/>
      <c r="M191"/>
      <c r="N191"/>
      <c r="O191"/>
    </row>
    <row r="192" spans="4:15">
      <c r="D192"/>
      <c r="E192"/>
      <c r="F192"/>
      <c r="G192"/>
      <c r="H192"/>
      <c r="I192"/>
      <c r="J192"/>
      <c r="K192"/>
      <c r="L192"/>
      <c r="M192"/>
      <c r="N192"/>
      <c r="O192"/>
    </row>
    <row r="193" spans="4:15">
      <c r="D193"/>
      <c r="E193"/>
      <c r="F193"/>
      <c r="G193"/>
      <c r="H193"/>
      <c r="I193"/>
      <c r="J193"/>
      <c r="K193"/>
      <c r="L193"/>
      <c r="M193"/>
      <c r="N193"/>
      <c r="O193"/>
    </row>
    <row r="194" spans="4:15">
      <c r="D194"/>
      <c r="E194"/>
      <c r="F194"/>
      <c r="G194"/>
      <c r="H194"/>
      <c r="I194"/>
      <c r="J194"/>
      <c r="K194"/>
      <c r="L194"/>
      <c r="M194"/>
      <c r="N194"/>
      <c r="O194"/>
    </row>
    <row r="195" spans="4:15">
      <c r="D195"/>
      <c r="E195"/>
      <c r="F195"/>
      <c r="G195"/>
      <c r="H195"/>
      <c r="I195"/>
      <c r="J195"/>
      <c r="K195"/>
      <c r="L195"/>
      <c r="M195"/>
      <c r="N195"/>
      <c r="O195"/>
    </row>
    <row r="196" spans="4:15">
      <c r="D196"/>
      <c r="E196"/>
      <c r="F196"/>
      <c r="G196"/>
      <c r="H196"/>
      <c r="I196"/>
      <c r="J196"/>
      <c r="K196"/>
      <c r="L196"/>
      <c r="M196"/>
      <c r="N196"/>
      <c r="O196"/>
    </row>
    <row r="197" spans="4:15">
      <c r="D197"/>
      <c r="E197"/>
      <c r="F197"/>
      <c r="G197"/>
      <c r="H197"/>
      <c r="I197"/>
      <c r="J197"/>
      <c r="K197"/>
      <c r="L197"/>
      <c r="M197"/>
      <c r="N197"/>
      <c r="O197"/>
    </row>
    <row r="198" spans="4:15">
      <c r="D198"/>
      <c r="E198"/>
      <c r="F198"/>
      <c r="G198"/>
      <c r="H198"/>
      <c r="I198"/>
      <c r="J198"/>
      <c r="K198"/>
      <c r="L198"/>
      <c r="M198"/>
      <c r="N198"/>
      <c r="O198"/>
    </row>
    <row r="199" spans="4:15">
      <c r="D199"/>
      <c r="E199"/>
      <c r="F199"/>
      <c r="G199"/>
      <c r="H199"/>
      <c r="I199"/>
      <c r="J199"/>
      <c r="K199"/>
      <c r="L199"/>
      <c r="M199"/>
      <c r="N199"/>
      <c r="O199"/>
    </row>
    <row r="200" spans="4:15">
      <c r="D200"/>
      <c r="E200"/>
      <c r="F200"/>
      <c r="G200"/>
      <c r="H200"/>
      <c r="I200"/>
      <c r="J200"/>
      <c r="K200"/>
      <c r="L200"/>
      <c r="M200"/>
      <c r="N200"/>
      <c r="O200"/>
    </row>
    <row r="201" spans="4:15">
      <c r="D201"/>
      <c r="E201"/>
      <c r="F201"/>
      <c r="G201"/>
      <c r="H201"/>
      <c r="I201"/>
      <c r="J201"/>
      <c r="K201"/>
      <c r="L201"/>
      <c r="M201"/>
      <c r="N201"/>
      <c r="O201"/>
    </row>
    <row r="202" spans="4:15">
      <c r="D202"/>
      <c r="E202"/>
      <c r="F202"/>
      <c r="G202"/>
      <c r="H202"/>
      <c r="I202"/>
      <c r="J202"/>
      <c r="K202"/>
      <c r="L202"/>
      <c r="M202"/>
      <c r="N202"/>
      <c r="O202"/>
    </row>
    <row r="203" spans="4:15">
      <c r="D203"/>
      <c r="E203"/>
      <c r="F203"/>
      <c r="G203"/>
      <c r="H203"/>
      <c r="I203"/>
      <c r="J203"/>
      <c r="K203"/>
      <c r="L203"/>
      <c r="M203"/>
      <c r="N203"/>
      <c r="O203"/>
    </row>
    <row r="204" spans="4:15">
      <c r="D204"/>
      <c r="E204"/>
      <c r="F204"/>
      <c r="G204"/>
      <c r="H204"/>
      <c r="I204"/>
      <c r="J204"/>
      <c r="K204"/>
      <c r="L204"/>
      <c r="M204"/>
      <c r="N204"/>
      <c r="O204"/>
    </row>
    <row r="205" spans="4:15">
      <c r="D205"/>
      <c r="E205"/>
      <c r="F205"/>
      <c r="G205"/>
      <c r="H205"/>
      <c r="I205"/>
      <c r="J205"/>
      <c r="K205"/>
      <c r="L205"/>
      <c r="M205"/>
      <c r="N205"/>
      <c r="O205"/>
    </row>
    <row r="206" spans="4:15">
      <c r="D206"/>
      <c r="E206"/>
      <c r="F206"/>
      <c r="G206"/>
      <c r="H206"/>
      <c r="I206"/>
      <c r="J206"/>
      <c r="K206"/>
      <c r="L206"/>
      <c r="M206"/>
      <c r="N206"/>
      <c r="O206"/>
    </row>
    <row r="207" spans="4:15">
      <c r="D207"/>
      <c r="E207"/>
      <c r="F207"/>
      <c r="G207"/>
      <c r="H207"/>
      <c r="I207"/>
      <c r="J207"/>
      <c r="K207"/>
      <c r="L207"/>
      <c r="M207"/>
      <c r="N207"/>
      <c r="O207"/>
    </row>
    <row r="208" spans="4:15">
      <c r="D208"/>
      <c r="E208"/>
      <c r="F208"/>
      <c r="G208"/>
      <c r="H208"/>
      <c r="I208"/>
      <c r="J208"/>
      <c r="K208"/>
      <c r="L208"/>
      <c r="M208"/>
      <c r="N208"/>
      <c r="O208"/>
    </row>
    <row r="209" spans="4:15">
      <c r="D209"/>
      <c r="E209"/>
      <c r="F209"/>
      <c r="G209"/>
      <c r="H209"/>
      <c r="I209"/>
      <c r="J209"/>
      <c r="K209"/>
      <c r="L209"/>
      <c r="M209"/>
      <c r="N209"/>
      <c r="O209"/>
    </row>
    <row r="210" spans="4:15">
      <c r="D210"/>
      <c r="E210"/>
      <c r="F210"/>
      <c r="G210"/>
      <c r="H210"/>
      <c r="I210"/>
      <c r="J210"/>
      <c r="K210"/>
      <c r="L210"/>
      <c r="M210"/>
      <c r="N210"/>
      <c r="O210"/>
    </row>
    <row r="211" spans="4:15">
      <c r="D211"/>
      <c r="E211"/>
      <c r="F211"/>
      <c r="G211"/>
      <c r="H211"/>
      <c r="I211"/>
      <c r="J211"/>
      <c r="K211"/>
      <c r="L211"/>
      <c r="M211"/>
      <c r="N211"/>
      <c r="O211"/>
    </row>
    <row r="212" spans="4:15">
      <c r="D212"/>
      <c r="E212"/>
      <c r="F212"/>
      <c r="G212"/>
      <c r="H212"/>
      <c r="I212"/>
      <c r="J212"/>
      <c r="K212"/>
      <c r="L212"/>
      <c r="M212"/>
      <c r="N212"/>
      <c r="O212"/>
    </row>
    <row r="213" spans="4:15">
      <c r="D213"/>
      <c r="E213"/>
      <c r="F213"/>
      <c r="G213"/>
      <c r="H213"/>
      <c r="I213"/>
      <c r="J213"/>
      <c r="K213"/>
      <c r="L213"/>
      <c r="M213"/>
      <c r="N213"/>
      <c r="O213"/>
    </row>
    <row r="214" spans="4:15">
      <c r="D214"/>
      <c r="E214"/>
      <c r="F214"/>
      <c r="G214"/>
      <c r="H214"/>
      <c r="I214"/>
      <c r="J214"/>
      <c r="K214"/>
      <c r="L214"/>
      <c r="M214"/>
      <c r="N214"/>
      <c r="O214"/>
    </row>
    <row r="215" spans="4:15">
      <c r="D215"/>
      <c r="E215"/>
      <c r="F215"/>
      <c r="G215"/>
      <c r="H215"/>
      <c r="I215"/>
      <c r="J215"/>
      <c r="K215"/>
      <c r="L215"/>
      <c r="M215"/>
      <c r="N215"/>
      <c r="O215"/>
    </row>
    <row r="216" spans="4:15">
      <c r="D216"/>
      <c r="E216"/>
      <c r="F216"/>
      <c r="G216"/>
      <c r="H216"/>
      <c r="I216"/>
      <c r="J216"/>
      <c r="K216"/>
      <c r="L216"/>
      <c r="M216"/>
      <c r="N216"/>
      <c r="O216"/>
    </row>
    <row r="217" spans="4:15">
      <c r="D217"/>
      <c r="E217"/>
      <c r="F217"/>
      <c r="G217"/>
      <c r="H217"/>
      <c r="I217"/>
      <c r="J217"/>
      <c r="K217"/>
      <c r="L217"/>
      <c r="M217"/>
      <c r="N217"/>
      <c r="O217"/>
    </row>
    <row r="218" spans="4:15">
      <c r="D218"/>
      <c r="E218"/>
      <c r="F218"/>
      <c r="G218"/>
      <c r="H218"/>
      <c r="I218"/>
      <c r="J218"/>
      <c r="K218"/>
      <c r="L218"/>
      <c r="M218"/>
      <c r="N218"/>
      <c r="O218"/>
    </row>
    <row r="219" spans="4:15">
      <c r="D219"/>
      <c r="E219"/>
      <c r="F219"/>
      <c r="G219"/>
      <c r="H219"/>
      <c r="I219"/>
      <c r="J219"/>
      <c r="K219"/>
      <c r="L219"/>
      <c r="M219"/>
      <c r="N219"/>
      <c r="O219"/>
    </row>
    <row r="220" spans="4:15">
      <c r="D220"/>
      <c r="E220"/>
      <c r="F220"/>
      <c r="G220"/>
      <c r="H220"/>
      <c r="I220"/>
      <c r="J220"/>
      <c r="K220"/>
      <c r="L220"/>
      <c r="M220"/>
      <c r="N220"/>
      <c r="O220"/>
    </row>
    <row r="221" spans="4:15">
      <c r="D221"/>
      <c r="E221"/>
      <c r="F221"/>
      <c r="G221"/>
      <c r="H221"/>
      <c r="I221"/>
      <c r="J221"/>
      <c r="K221"/>
      <c r="L221"/>
      <c r="M221"/>
      <c r="N221"/>
      <c r="O221"/>
    </row>
    <row r="222" spans="4:15">
      <c r="D222"/>
      <c r="E222"/>
      <c r="F222"/>
      <c r="G222"/>
      <c r="H222"/>
      <c r="I222"/>
      <c r="J222"/>
      <c r="K222"/>
      <c r="L222"/>
      <c r="M222"/>
      <c r="N222"/>
      <c r="O222"/>
    </row>
    <row r="223" spans="4:15">
      <c r="D223"/>
      <c r="E223"/>
      <c r="F223"/>
      <c r="G223"/>
      <c r="H223"/>
      <c r="I223"/>
      <c r="J223"/>
      <c r="K223"/>
      <c r="L223"/>
      <c r="M223"/>
      <c r="N223"/>
      <c r="O223"/>
    </row>
    <row r="224" spans="4:15">
      <c r="D224"/>
      <c r="E224"/>
      <c r="F224"/>
      <c r="G224"/>
      <c r="H224"/>
      <c r="I224"/>
      <c r="J224"/>
      <c r="K224"/>
      <c r="L224"/>
      <c r="M224"/>
      <c r="N224"/>
      <c r="O224"/>
    </row>
    <row r="225" spans="4:15">
      <c r="D225"/>
      <c r="E225"/>
      <c r="F225"/>
      <c r="G225"/>
      <c r="H225"/>
      <c r="I225"/>
      <c r="J225"/>
      <c r="K225"/>
      <c r="L225"/>
      <c r="M225"/>
      <c r="N225"/>
      <c r="O225"/>
    </row>
    <row r="226" spans="4:15">
      <c r="D226"/>
      <c r="E226"/>
      <c r="F226"/>
      <c r="G226"/>
      <c r="H226"/>
      <c r="I226"/>
      <c r="J226"/>
      <c r="K226"/>
      <c r="L226"/>
      <c r="M226"/>
      <c r="N226"/>
      <c r="O226"/>
    </row>
    <row r="227" spans="4:15">
      <c r="D227"/>
      <c r="E227"/>
      <c r="F227"/>
      <c r="G227"/>
      <c r="H227"/>
      <c r="I227"/>
      <c r="J227"/>
      <c r="K227"/>
      <c r="L227"/>
      <c r="M227"/>
      <c r="N227"/>
      <c r="O227"/>
    </row>
    <row r="228" spans="4:15">
      <c r="D228"/>
      <c r="E228"/>
      <c r="F228"/>
      <c r="G228"/>
      <c r="H228"/>
      <c r="I228"/>
      <c r="J228"/>
      <c r="K228"/>
      <c r="L228"/>
      <c r="M228"/>
      <c r="N228"/>
      <c r="O228"/>
    </row>
    <row r="229" spans="4:15">
      <c r="D229"/>
      <c r="E229"/>
      <c r="F229"/>
      <c r="G229"/>
      <c r="H229"/>
      <c r="I229"/>
      <c r="J229"/>
      <c r="K229"/>
      <c r="L229"/>
      <c r="M229"/>
      <c r="N229"/>
      <c r="O229"/>
    </row>
    <row r="230" spans="4:15">
      <c r="D230"/>
      <c r="E230"/>
      <c r="F230"/>
      <c r="G230"/>
      <c r="H230"/>
      <c r="I230"/>
      <c r="J230"/>
      <c r="K230"/>
      <c r="L230"/>
      <c r="M230"/>
      <c r="N230"/>
      <c r="O230"/>
    </row>
    <row r="231" spans="4:15">
      <c r="D231"/>
      <c r="E231"/>
      <c r="F231"/>
      <c r="G231"/>
      <c r="H231"/>
      <c r="I231"/>
      <c r="J231"/>
      <c r="K231"/>
      <c r="L231"/>
      <c r="M231"/>
      <c r="N231"/>
      <c r="O231"/>
    </row>
    <row r="232" spans="4:15">
      <c r="D232"/>
      <c r="E232"/>
      <c r="F232"/>
      <c r="G232"/>
      <c r="H232"/>
      <c r="I232"/>
      <c r="J232"/>
      <c r="K232"/>
      <c r="L232"/>
      <c r="M232"/>
      <c r="N232"/>
      <c r="O232"/>
    </row>
    <row r="233" spans="4:15">
      <c r="D233"/>
      <c r="E233"/>
      <c r="F233"/>
      <c r="G233"/>
      <c r="H233"/>
      <c r="I233"/>
      <c r="J233"/>
      <c r="K233"/>
      <c r="L233"/>
      <c r="M233"/>
      <c r="N233"/>
      <c r="O233"/>
    </row>
    <row r="234" spans="4:15">
      <c r="D234"/>
      <c r="E234"/>
      <c r="F234"/>
      <c r="G234"/>
      <c r="H234"/>
      <c r="I234"/>
      <c r="J234"/>
      <c r="K234"/>
      <c r="L234"/>
      <c r="M234"/>
      <c r="N234"/>
      <c r="O234"/>
    </row>
    <row r="235" spans="4:15">
      <c r="D235"/>
      <c r="E235"/>
      <c r="F235"/>
      <c r="G235"/>
      <c r="H235"/>
      <c r="I235"/>
      <c r="J235"/>
      <c r="K235"/>
      <c r="L235"/>
      <c r="M235"/>
      <c r="N235"/>
      <c r="O235"/>
    </row>
    <row r="236" spans="4:15">
      <c r="D236"/>
      <c r="E236"/>
      <c r="F236"/>
      <c r="G236"/>
      <c r="H236"/>
      <c r="I236"/>
      <c r="J236"/>
      <c r="K236"/>
      <c r="L236"/>
      <c r="M236"/>
      <c r="N236"/>
      <c r="O236"/>
    </row>
    <row r="237" spans="4:15">
      <c r="D237"/>
      <c r="E237"/>
      <c r="F237"/>
      <c r="G237"/>
      <c r="H237"/>
      <c r="I237"/>
      <c r="J237"/>
      <c r="K237"/>
      <c r="L237"/>
      <c r="M237"/>
      <c r="N237"/>
      <c r="O237"/>
    </row>
    <row r="238" spans="4:15">
      <c r="D238"/>
      <c r="E238"/>
      <c r="F238"/>
      <c r="G238"/>
      <c r="H238"/>
      <c r="I238"/>
      <c r="J238"/>
      <c r="K238"/>
      <c r="L238"/>
      <c r="M238"/>
      <c r="N238"/>
      <c r="O238"/>
    </row>
    <row r="239" spans="4:15">
      <c r="D239"/>
      <c r="E239"/>
      <c r="F239"/>
      <c r="G239"/>
      <c r="H239"/>
      <c r="I239"/>
      <c r="J239"/>
      <c r="K239"/>
      <c r="L239"/>
      <c r="M239"/>
      <c r="N239"/>
      <c r="O239"/>
    </row>
    <row r="240" spans="4:15">
      <c r="D240"/>
      <c r="E240"/>
      <c r="F240"/>
      <c r="G240"/>
      <c r="H240"/>
      <c r="I240"/>
      <c r="J240"/>
      <c r="K240"/>
      <c r="L240"/>
      <c r="M240"/>
      <c r="N240"/>
      <c r="O240"/>
    </row>
    <row r="241" spans="4:15">
      <c r="D241"/>
      <c r="E241"/>
      <c r="F241"/>
      <c r="G241"/>
      <c r="H241"/>
      <c r="I241"/>
      <c r="J241"/>
      <c r="K241"/>
      <c r="L241"/>
      <c r="M241"/>
      <c r="N241"/>
      <c r="O241"/>
    </row>
    <row r="242" spans="4:15">
      <c r="D242"/>
      <c r="E242"/>
      <c r="F242"/>
      <c r="G242"/>
      <c r="H242"/>
      <c r="I242"/>
      <c r="J242"/>
      <c r="K242"/>
      <c r="L242"/>
      <c r="M242"/>
      <c r="N242"/>
      <c r="O242"/>
    </row>
    <row r="243" spans="4:15">
      <c r="D243"/>
      <c r="E243"/>
      <c r="F243"/>
      <c r="G243"/>
      <c r="H243"/>
      <c r="I243"/>
      <c r="J243"/>
      <c r="K243"/>
      <c r="L243"/>
      <c r="M243"/>
      <c r="N243"/>
      <c r="O243"/>
    </row>
    <row r="244" spans="4:15">
      <c r="D244"/>
      <c r="E244"/>
      <c r="F244"/>
      <c r="G244"/>
      <c r="H244"/>
      <c r="I244"/>
      <c r="J244"/>
      <c r="K244"/>
      <c r="L244"/>
      <c r="M244"/>
      <c r="N244"/>
      <c r="O244"/>
    </row>
    <row r="245" spans="4:15">
      <c r="D245"/>
      <c r="E245"/>
      <c r="F245"/>
      <c r="G245"/>
      <c r="H245"/>
      <c r="I245"/>
      <c r="J245"/>
      <c r="K245"/>
      <c r="L245"/>
      <c r="M245"/>
      <c r="N245"/>
      <c r="O245"/>
    </row>
    <row r="246" spans="4:15">
      <c r="D246"/>
      <c r="E246"/>
      <c r="F246"/>
      <c r="G246"/>
      <c r="H246"/>
      <c r="I246"/>
      <c r="J246"/>
      <c r="K246"/>
      <c r="L246"/>
      <c r="M246"/>
      <c r="N246"/>
      <c r="O246"/>
    </row>
    <row r="247" spans="4:15">
      <c r="D247"/>
      <c r="E247"/>
      <c r="F247"/>
      <c r="G247"/>
      <c r="H247"/>
      <c r="I247"/>
      <c r="J247"/>
      <c r="K247"/>
      <c r="L247"/>
      <c r="M247"/>
      <c r="N247"/>
      <c r="O247"/>
    </row>
    <row r="248" spans="4:15">
      <c r="D248"/>
      <c r="E248"/>
      <c r="F248"/>
      <c r="G248"/>
      <c r="H248"/>
      <c r="I248"/>
      <c r="J248"/>
      <c r="K248"/>
      <c r="L248"/>
      <c r="M248"/>
      <c r="N248"/>
      <c r="O248"/>
    </row>
    <row r="249" spans="4:15">
      <c r="D249"/>
      <c r="E249"/>
      <c r="F249"/>
      <c r="G249"/>
      <c r="H249"/>
      <c r="I249"/>
      <c r="J249"/>
      <c r="K249"/>
      <c r="L249"/>
      <c r="M249"/>
      <c r="N249"/>
      <c r="O249"/>
    </row>
    <row r="250" spans="4:15">
      <c r="D250"/>
      <c r="E250"/>
      <c r="F250"/>
      <c r="G250"/>
      <c r="H250"/>
      <c r="I250"/>
      <c r="J250"/>
      <c r="K250"/>
      <c r="L250"/>
      <c r="M250"/>
      <c r="N250"/>
      <c r="O250"/>
    </row>
    <row r="251" spans="4:15">
      <c r="D251"/>
      <c r="E251"/>
      <c r="F251"/>
      <c r="G251"/>
      <c r="H251"/>
      <c r="I251"/>
      <c r="J251"/>
      <c r="K251"/>
      <c r="L251"/>
      <c r="M251"/>
      <c r="N251"/>
      <c r="O251"/>
    </row>
    <row r="252" spans="4:15">
      <c r="D252"/>
      <c r="E252"/>
      <c r="F252"/>
      <c r="G252"/>
      <c r="H252"/>
      <c r="I252"/>
      <c r="J252"/>
      <c r="K252"/>
      <c r="L252"/>
      <c r="M252"/>
      <c r="N252"/>
      <c r="O252"/>
    </row>
    <row r="253" spans="4:15">
      <c r="D253"/>
      <c r="E253"/>
      <c r="F253"/>
      <c r="G253"/>
      <c r="H253"/>
      <c r="I253"/>
      <c r="J253"/>
      <c r="K253"/>
      <c r="L253"/>
      <c r="M253"/>
      <c r="N253"/>
      <c r="O253"/>
    </row>
    <row r="254" spans="4:15">
      <c r="D254"/>
      <c r="E254"/>
      <c r="F254"/>
      <c r="G254"/>
      <c r="H254"/>
      <c r="I254"/>
      <c r="J254"/>
      <c r="K254"/>
      <c r="L254"/>
      <c r="M254"/>
      <c r="N254"/>
      <c r="O254"/>
    </row>
    <row r="255" spans="4:15">
      <c r="D255"/>
      <c r="E255"/>
      <c r="F255"/>
      <c r="G255"/>
      <c r="H255"/>
      <c r="I255"/>
      <c r="J255"/>
      <c r="K255"/>
      <c r="L255"/>
      <c r="M255"/>
      <c r="N255"/>
      <c r="O255"/>
    </row>
    <row r="256" spans="4:15">
      <c r="D256"/>
      <c r="E256"/>
      <c r="F256"/>
      <c r="G256"/>
      <c r="H256"/>
      <c r="I256"/>
      <c r="J256"/>
      <c r="K256"/>
      <c r="L256"/>
      <c r="M256"/>
      <c r="N256"/>
      <c r="O256"/>
    </row>
    <row r="257" spans="4:15">
      <c r="D257"/>
      <c r="E257"/>
      <c r="F257"/>
      <c r="G257"/>
      <c r="H257"/>
      <c r="I257"/>
      <c r="J257"/>
      <c r="K257"/>
      <c r="L257"/>
      <c r="M257"/>
      <c r="N257"/>
      <c r="O257"/>
    </row>
    <row r="258" spans="4:15">
      <c r="D258"/>
      <c r="E258"/>
      <c r="F258"/>
      <c r="G258"/>
      <c r="H258"/>
      <c r="I258"/>
      <c r="J258"/>
      <c r="K258"/>
      <c r="L258"/>
      <c r="M258"/>
      <c r="N258"/>
      <c r="O258"/>
    </row>
    <row r="259" spans="4:15">
      <c r="D259"/>
      <c r="E259"/>
      <c r="F259"/>
      <c r="G259"/>
      <c r="H259"/>
      <c r="I259"/>
      <c r="J259"/>
      <c r="K259"/>
      <c r="L259"/>
      <c r="M259"/>
      <c r="N259"/>
      <c r="O259"/>
    </row>
    <row r="260" spans="4:15">
      <c r="D260"/>
      <c r="E260"/>
      <c r="F260"/>
      <c r="G260"/>
      <c r="H260"/>
      <c r="I260"/>
      <c r="J260"/>
      <c r="K260"/>
      <c r="L260"/>
      <c r="M260"/>
      <c r="N260"/>
      <c r="O260"/>
    </row>
    <row r="261" spans="4:15">
      <c r="D261"/>
      <c r="E261"/>
      <c r="F261"/>
      <c r="G261"/>
      <c r="H261"/>
      <c r="I261"/>
      <c r="J261"/>
      <c r="K261"/>
      <c r="L261"/>
      <c r="M261"/>
      <c r="N261"/>
      <c r="O261"/>
    </row>
    <row r="262" spans="4:15">
      <c r="D262"/>
      <c r="E262"/>
      <c r="F262"/>
      <c r="G262"/>
      <c r="H262"/>
      <c r="I262"/>
      <c r="J262"/>
      <c r="K262"/>
      <c r="L262"/>
      <c r="M262"/>
      <c r="N262"/>
      <c r="O262"/>
    </row>
    <row r="263" spans="4:15">
      <c r="D263"/>
      <c r="E263"/>
      <c r="F263"/>
      <c r="G263"/>
      <c r="H263"/>
      <c r="I263"/>
      <c r="J263"/>
      <c r="K263"/>
      <c r="L263"/>
      <c r="M263"/>
      <c r="N263"/>
      <c r="O263"/>
    </row>
    <row r="264" spans="4:15">
      <c r="D264"/>
      <c r="E264"/>
      <c r="F264"/>
      <c r="G264"/>
      <c r="H264"/>
      <c r="I264"/>
      <c r="J264"/>
      <c r="K264"/>
      <c r="L264"/>
      <c r="M264"/>
      <c r="N264"/>
      <c r="O264"/>
    </row>
    <row r="265" spans="4:15">
      <c r="D265"/>
      <c r="E265"/>
      <c r="F265"/>
      <c r="G265"/>
      <c r="H265"/>
      <c r="I265"/>
      <c r="J265"/>
      <c r="K265"/>
      <c r="L265"/>
      <c r="M265"/>
      <c r="N265"/>
      <c r="O265"/>
    </row>
    <row r="266" spans="4:15">
      <c r="D266"/>
      <c r="E266"/>
      <c r="F266"/>
      <c r="G266"/>
      <c r="H266"/>
      <c r="I266"/>
      <c r="J266"/>
      <c r="K266"/>
      <c r="L266"/>
      <c r="M266"/>
      <c r="N266"/>
      <c r="O266"/>
    </row>
    <row r="267" spans="4:15">
      <c r="D267"/>
      <c r="E267"/>
      <c r="F267"/>
      <c r="G267"/>
      <c r="H267"/>
      <c r="I267"/>
      <c r="J267"/>
      <c r="K267"/>
      <c r="L267"/>
      <c r="M267"/>
      <c r="N267"/>
      <c r="O267"/>
    </row>
    <row r="268" spans="4:15">
      <c r="D268"/>
      <c r="E268"/>
      <c r="F268"/>
      <c r="G268"/>
      <c r="H268"/>
      <c r="I268"/>
      <c r="J268"/>
      <c r="K268"/>
      <c r="L268"/>
      <c r="M268"/>
      <c r="N268"/>
      <c r="O268"/>
    </row>
    <row r="269" spans="4:15">
      <c r="D269"/>
      <c r="E269"/>
      <c r="F269"/>
      <c r="G269"/>
      <c r="H269"/>
      <c r="I269"/>
      <c r="J269"/>
      <c r="K269"/>
      <c r="L269"/>
      <c r="M269"/>
      <c r="N269"/>
      <c r="O269"/>
    </row>
    <row r="270" spans="4:15">
      <c r="D270"/>
      <c r="E270"/>
      <c r="F270"/>
      <c r="G270"/>
      <c r="H270"/>
      <c r="I270"/>
      <c r="J270"/>
      <c r="K270"/>
      <c r="L270"/>
      <c r="M270"/>
      <c r="N270"/>
      <c r="O270"/>
    </row>
    <row r="271" spans="4:15">
      <c r="D271"/>
      <c r="E271"/>
      <c r="F271"/>
      <c r="G271"/>
      <c r="H271"/>
      <c r="I271"/>
      <c r="J271"/>
      <c r="K271"/>
      <c r="L271"/>
      <c r="M271"/>
      <c r="N271"/>
      <c r="O271"/>
    </row>
    <row r="272" spans="4:15">
      <c r="D272"/>
      <c r="E272"/>
      <c r="F272"/>
      <c r="G272"/>
      <c r="H272"/>
      <c r="I272"/>
      <c r="J272"/>
      <c r="K272"/>
      <c r="L272"/>
      <c r="M272"/>
      <c r="N272"/>
      <c r="O272"/>
    </row>
    <row r="273" spans="4:15">
      <c r="D273"/>
      <c r="E273"/>
      <c r="F273"/>
      <c r="G273"/>
      <c r="H273"/>
      <c r="I273"/>
      <c r="J273"/>
      <c r="K273"/>
      <c r="L273"/>
      <c r="M273"/>
      <c r="N273"/>
      <c r="O273"/>
    </row>
    <row r="274" spans="4:15">
      <c r="D274"/>
      <c r="E274"/>
      <c r="F274"/>
      <c r="G274"/>
      <c r="H274"/>
      <c r="I274"/>
      <c r="J274"/>
      <c r="K274"/>
      <c r="L274"/>
      <c r="M274"/>
      <c r="N274"/>
      <c r="O274"/>
    </row>
    <row r="275" spans="4:15">
      <c r="D275"/>
      <c r="E275"/>
      <c r="F275"/>
      <c r="G275"/>
      <c r="H275"/>
      <c r="I275"/>
      <c r="J275"/>
      <c r="K275"/>
      <c r="L275"/>
      <c r="M275"/>
      <c r="N275"/>
      <c r="O275"/>
    </row>
    <row r="276" spans="4:15">
      <c r="D276"/>
      <c r="E276"/>
      <c r="F276"/>
      <c r="G276"/>
      <c r="H276"/>
      <c r="I276"/>
      <c r="J276"/>
      <c r="K276"/>
      <c r="L276"/>
      <c r="M276"/>
      <c r="N276"/>
      <c r="O276"/>
    </row>
    <row r="277" spans="4:15">
      <c r="D277"/>
      <c r="E277"/>
      <c r="F277"/>
      <c r="G277"/>
      <c r="H277"/>
      <c r="I277"/>
      <c r="J277"/>
      <c r="K277"/>
      <c r="L277"/>
      <c r="M277"/>
      <c r="N277"/>
      <c r="O277"/>
    </row>
    <row r="278" spans="4:15">
      <c r="D278"/>
      <c r="E278"/>
      <c r="F278"/>
      <c r="G278"/>
      <c r="H278"/>
      <c r="I278"/>
      <c r="J278"/>
      <c r="K278"/>
      <c r="L278"/>
      <c r="M278"/>
      <c r="N278"/>
      <c r="O278"/>
    </row>
    <row r="279" spans="4:15">
      <c r="D279"/>
      <c r="E279"/>
      <c r="F279"/>
      <c r="G279"/>
      <c r="H279"/>
      <c r="I279"/>
      <c r="J279"/>
      <c r="K279"/>
      <c r="L279"/>
      <c r="M279"/>
      <c r="N279"/>
      <c r="O279"/>
    </row>
    <row r="280" spans="4:15">
      <c r="D280"/>
      <c r="E280"/>
      <c r="F280"/>
      <c r="G280"/>
      <c r="H280"/>
      <c r="I280"/>
      <c r="J280"/>
      <c r="K280"/>
      <c r="L280"/>
      <c r="M280"/>
      <c r="N280"/>
      <c r="O280"/>
    </row>
    <row r="281" spans="4:15">
      <c r="D281"/>
      <c r="E281"/>
      <c r="F281"/>
      <c r="G281"/>
      <c r="H281"/>
      <c r="I281"/>
      <c r="J281"/>
      <c r="K281"/>
      <c r="L281"/>
      <c r="M281"/>
      <c r="N281"/>
      <c r="O281"/>
    </row>
    <row r="282" spans="4:15">
      <c r="D282"/>
      <c r="E282"/>
      <c r="F282"/>
      <c r="G282"/>
      <c r="H282"/>
      <c r="I282"/>
      <c r="J282"/>
      <c r="K282"/>
      <c r="L282"/>
      <c r="M282"/>
      <c r="N282"/>
      <c r="O282"/>
    </row>
    <row r="283" spans="4:15">
      <c r="D283"/>
      <c r="E283"/>
      <c r="F283"/>
      <c r="G283"/>
      <c r="H283"/>
      <c r="I283"/>
      <c r="J283"/>
      <c r="K283"/>
      <c r="L283"/>
      <c r="M283"/>
      <c r="N283"/>
      <c r="O283"/>
    </row>
    <row r="284" spans="4:15">
      <c r="D284"/>
      <c r="E284"/>
      <c r="F284"/>
      <c r="G284"/>
      <c r="H284"/>
      <c r="I284"/>
      <c r="J284"/>
      <c r="K284"/>
      <c r="L284"/>
      <c r="M284"/>
      <c r="N284"/>
      <c r="O284"/>
    </row>
    <row r="285" spans="4:15">
      <c r="D285"/>
      <c r="E285"/>
      <c r="F285"/>
      <c r="G285"/>
      <c r="H285"/>
      <c r="I285"/>
      <c r="J285"/>
      <c r="K285"/>
      <c r="L285"/>
      <c r="M285"/>
      <c r="N285"/>
      <c r="O285"/>
    </row>
    <row r="286" spans="4:15">
      <c r="D286"/>
      <c r="E286"/>
      <c r="F286"/>
      <c r="G286"/>
      <c r="H286"/>
      <c r="I286"/>
      <c r="J286"/>
      <c r="K286"/>
      <c r="L286"/>
      <c r="M286"/>
      <c r="N286"/>
      <c r="O286"/>
    </row>
    <row r="287" spans="4:15">
      <c r="D287"/>
      <c r="E287"/>
      <c r="F287"/>
      <c r="G287"/>
      <c r="H287"/>
      <c r="I287"/>
      <c r="J287"/>
      <c r="K287"/>
      <c r="L287"/>
      <c r="M287"/>
      <c r="N287"/>
      <c r="O287"/>
    </row>
    <row r="288" spans="4:15">
      <c r="D288"/>
      <c r="E288"/>
      <c r="F288"/>
      <c r="G288"/>
      <c r="H288"/>
      <c r="I288"/>
      <c r="J288"/>
      <c r="K288"/>
      <c r="L288"/>
      <c r="M288"/>
      <c r="N288"/>
      <c r="O288"/>
    </row>
    <row r="289" spans="4:15">
      <c r="D289"/>
      <c r="E289"/>
      <c r="F289"/>
      <c r="G289"/>
      <c r="H289"/>
      <c r="I289"/>
      <c r="J289"/>
      <c r="K289"/>
      <c r="L289"/>
      <c r="M289"/>
      <c r="N289"/>
      <c r="O289"/>
    </row>
    <row r="290" spans="4:15">
      <c r="D290"/>
      <c r="E290"/>
      <c r="F290"/>
      <c r="G290"/>
      <c r="H290"/>
      <c r="I290"/>
      <c r="J290"/>
      <c r="K290"/>
      <c r="L290"/>
      <c r="M290"/>
      <c r="N290"/>
      <c r="O290"/>
    </row>
    <row r="291" spans="4:15">
      <c r="D291"/>
      <c r="E291"/>
      <c r="F291"/>
      <c r="G291"/>
      <c r="H291"/>
      <c r="I291"/>
      <c r="J291"/>
      <c r="K291"/>
      <c r="L291"/>
      <c r="M291"/>
      <c r="N291"/>
      <c r="O291"/>
    </row>
    <row r="292" spans="4:15">
      <c r="D292"/>
      <c r="E292"/>
      <c r="F292"/>
      <c r="G292"/>
      <c r="H292"/>
      <c r="I292"/>
      <c r="J292"/>
      <c r="K292"/>
      <c r="L292"/>
      <c r="M292"/>
      <c r="N292"/>
      <c r="O292"/>
    </row>
    <row r="293" spans="4:15">
      <c r="D293"/>
      <c r="E293"/>
      <c r="F293"/>
      <c r="G293"/>
      <c r="H293"/>
      <c r="I293"/>
      <c r="J293"/>
      <c r="K293"/>
      <c r="L293"/>
      <c r="M293"/>
      <c r="N293"/>
      <c r="O293"/>
    </row>
    <row r="294" spans="4:15">
      <c r="D294"/>
      <c r="E294"/>
      <c r="F294"/>
      <c r="G294"/>
      <c r="H294"/>
      <c r="I294"/>
      <c r="J294"/>
      <c r="K294"/>
      <c r="L294"/>
      <c r="M294"/>
      <c r="N294"/>
      <c r="O294"/>
    </row>
    <row r="295" spans="4:15">
      <c r="D295"/>
      <c r="E295"/>
      <c r="F295"/>
      <c r="G295"/>
      <c r="H295"/>
      <c r="I295"/>
      <c r="J295"/>
      <c r="K295"/>
      <c r="L295"/>
      <c r="M295"/>
      <c r="N295"/>
      <c r="O295"/>
    </row>
    <row r="296" spans="4:15">
      <c r="D296"/>
      <c r="E296"/>
      <c r="F296"/>
      <c r="G296"/>
      <c r="H296"/>
      <c r="I296"/>
      <c r="J296"/>
      <c r="K296"/>
      <c r="L296"/>
      <c r="M296"/>
      <c r="N296"/>
      <c r="O296"/>
    </row>
    <row r="297" spans="4:15">
      <c r="D297"/>
      <c r="E297"/>
      <c r="F297"/>
      <c r="G297"/>
      <c r="H297"/>
      <c r="I297"/>
      <c r="J297"/>
      <c r="K297"/>
      <c r="L297"/>
      <c r="M297"/>
      <c r="N297"/>
      <c r="O297"/>
    </row>
    <row r="298" spans="4:15">
      <c r="D298"/>
      <c r="E298"/>
      <c r="F298"/>
      <c r="G298"/>
      <c r="H298"/>
      <c r="I298"/>
      <c r="J298"/>
      <c r="K298"/>
      <c r="L298"/>
      <c r="M298"/>
      <c r="N298"/>
      <c r="O298"/>
    </row>
    <row r="299" spans="4:15">
      <c r="D299"/>
      <c r="E299"/>
      <c r="F299"/>
      <c r="G299"/>
      <c r="H299"/>
      <c r="I299"/>
      <c r="J299"/>
      <c r="K299"/>
      <c r="L299"/>
      <c r="M299"/>
      <c r="N299"/>
      <c r="O299"/>
    </row>
    <row r="300" spans="4:15">
      <c r="D300"/>
      <c r="E300"/>
      <c r="F300"/>
      <c r="G300"/>
      <c r="H300"/>
      <c r="I300"/>
      <c r="J300"/>
      <c r="K300"/>
      <c r="L300"/>
      <c r="M300"/>
      <c r="N300"/>
      <c r="O300"/>
    </row>
    <row r="301" spans="4:15">
      <c r="D301"/>
      <c r="E301"/>
      <c r="F301"/>
      <c r="G301"/>
      <c r="H301"/>
      <c r="I301"/>
      <c r="J301"/>
      <c r="K301"/>
      <c r="L301"/>
      <c r="M301"/>
      <c r="N301"/>
      <c r="O301"/>
    </row>
    <row r="302" spans="4:15">
      <c r="D302"/>
      <c r="E302"/>
      <c r="F302"/>
      <c r="G302"/>
      <c r="H302"/>
      <c r="I302"/>
      <c r="J302"/>
      <c r="K302"/>
      <c r="L302"/>
      <c r="M302"/>
      <c r="N302"/>
      <c r="O302"/>
    </row>
    <row r="303" spans="4:15">
      <c r="D303"/>
      <c r="E303"/>
      <c r="F303"/>
      <c r="G303"/>
      <c r="H303"/>
      <c r="I303"/>
      <c r="J303"/>
      <c r="K303"/>
      <c r="L303"/>
      <c r="M303"/>
      <c r="N303"/>
      <c r="O303"/>
    </row>
    <row r="304" spans="4:15">
      <c r="D304"/>
      <c r="E304"/>
      <c r="F304"/>
      <c r="G304"/>
      <c r="H304"/>
      <c r="I304"/>
      <c r="J304"/>
      <c r="K304"/>
      <c r="L304"/>
      <c r="M304"/>
      <c r="N304"/>
      <c r="O304"/>
    </row>
    <row r="305" spans="4:15">
      <c r="D305"/>
      <c r="E305"/>
      <c r="F305"/>
      <c r="G305"/>
      <c r="H305"/>
      <c r="I305"/>
      <c r="J305"/>
      <c r="K305"/>
      <c r="L305"/>
      <c r="M305"/>
      <c r="N305"/>
      <c r="O305"/>
    </row>
    <row r="306" spans="4:15">
      <c r="D306"/>
      <c r="E306"/>
      <c r="F306"/>
      <c r="G306"/>
      <c r="H306"/>
      <c r="I306"/>
      <c r="J306"/>
      <c r="K306"/>
      <c r="L306"/>
      <c r="M306"/>
      <c r="N306"/>
      <c r="O306"/>
    </row>
    <row r="307" spans="4:15">
      <c r="D307"/>
      <c r="E307"/>
      <c r="F307"/>
      <c r="G307"/>
      <c r="H307"/>
      <c r="I307"/>
      <c r="J307"/>
      <c r="K307"/>
      <c r="L307"/>
      <c r="M307"/>
      <c r="N307"/>
      <c r="O307"/>
    </row>
    <row r="308" spans="4:15">
      <c r="D308"/>
      <c r="E308"/>
      <c r="F308"/>
      <c r="G308"/>
      <c r="H308"/>
      <c r="I308"/>
      <c r="J308"/>
      <c r="K308"/>
      <c r="L308"/>
      <c r="M308"/>
      <c r="N308"/>
      <c r="O308"/>
    </row>
    <row r="309" spans="4:15">
      <c r="D309"/>
      <c r="E309"/>
      <c r="F309"/>
      <c r="G309"/>
      <c r="H309"/>
      <c r="I309"/>
      <c r="J309"/>
      <c r="K309"/>
      <c r="L309"/>
      <c r="M309"/>
      <c r="N309"/>
      <c r="O309"/>
    </row>
    <row r="310" spans="4:15">
      <c r="D310"/>
      <c r="E310"/>
      <c r="F310"/>
      <c r="G310"/>
      <c r="H310"/>
      <c r="I310"/>
      <c r="J310"/>
      <c r="K310"/>
      <c r="L310"/>
      <c r="M310"/>
      <c r="N310"/>
      <c r="O310"/>
    </row>
    <row r="311" spans="4:15">
      <c r="D311"/>
      <c r="E311"/>
      <c r="F311"/>
      <c r="G311"/>
      <c r="H311"/>
      <c r="I311"/>
      <c r="J311"/>
      <c r="K311"/>
      <c r="L311"/>
      <c r="M311"/>
      <c r="N311"/>
      <c r="O311"/>
    </row>
    <row r="312" spans="4:15">
      <c r="D312"/>
      <c r="E312"/>
      <c r="F312"/>
      <c r="G312"/>
      <c r="H312"/>
      <c r="I312"/>
      <c r="J312"/>
      <c r="K312"/>
      <c r="L312"/>
      <c r="M312"/>
      <c r="N312"/>
      <c r="O312"/>
    </row>
    <row r="313" spans="4:15">
      <c r="D313"/>
      <c r="E313"/>
      <c r="F313"/>
      <c r="G313"/>
      <c r="H313"/>
      <c r="I313"/>
      <c r="J313"/>
      <c r="K313"/>
      <c r="L313"/>
      <c r="M313"/>
      <c r="N313"/>
      <c r="O313"/>
    </row>
    <row r="314" spans="4:15">
      <c r="D314"/>
      <c r="E314"/>
      <c r="F314"/>
      <c r="G314"/>
      <c r="H314"/>
      <c r="I314"/>
      <c r="J314"/>
      <c r="K314"/>
      <c r="L314"/>
      <c r="M314"/>
      <c r="N314"/>
      <c r="O314"/>
    </row>
    <row r="315" spans="4:15">
      <c r="D315"/>
      <c r="E315"/>
      <c r="F315"/>
      <c r="G315"/>
      <c r="H315"/>
      <c r="I315"/>
      <c r="J315"/>
      <c r="K315"/>
      <c r="L315"/>
      <c r="M315"/>
      <c r="N315"/>
      <c r="O315"/>
    </row>
    <row r="316" spans="4:15">
      <c r="D316"/>
      <c r="E316"/>
      <c r="F316"/>
      <c r="G316"/>
      <c r="H316"/>
      <c r="I316"/>
      <c r="J316"/>
      <c r="K316"/>
      <c r="L316"/>
      <c r="M316"/>
      <c r="N316"/>
      <c r="O316"/>
    </row>
    <row r="317" spans="4:15">
      <c r="D317"/>
      <c r="E317"/>
      <c r="F317"/>
      <c r="G317"/>
      <c r="H317"/>
      <c r="I317"/>
      <c r="J317"/>
      <c r="K317"/>
      <c r="L317"/>
      <c r="M317"/>
      <c r="N317"/>
      <c r="O317"/>
    </row>
    <row r="318" spans="4:15">
      <c r="D318"/>
      <c r="E318"/>
      <c r="F318"/>
      <c r="G318"/>
      <c r="H318"/>
      <c r="I318"/>
      <c r="J318"/>
      <c r="K318"/>
      <c r="L318"/>
      <c r="M318"/>
      <c r="N318"/>
      <c r="O318"/>
    </row>
    <row r="319" spans="4:15">
      <c r="D319"/>
      <c r="E319"/>
      <c r="F319"/>
      <c r="G319"/>
      <c r="H319"/>
      <c r="I319"/>
      <c r="J319"/>
      <c r="K319"/>
      <c r="L319"/>
      <c r="M319"/>
      <c r="N319"/>
      <c r="O319"/>
    </row>
    <row r="320" spans="4:15">
      <c r="D320"/>
      <c r="E320"/>
      <c r="F320"/>
      <c r="G320"/>
      <c r="H320"/>
      <c r="I320"/>
      <c r="J320"/>
      <c r="K320"/>
      <c r="L320"/>
      <c r="M320"/>
      <c r="N320"/>
      <c r="O320"/>
    </row>
    <row r="321" spans="4:15">
      <c r="D321"/>
      <c r="E321"/>
      <c r="F321"/>
      <c r="G321"/>
      <c r="H321"/>
      <c r="I321"/>
      <c r="J321"/>
      <c r="K321"/>
      <c r="L321"/>
      <c r="M321"/>
      <c r="N321"/>
      <c r="O321"/>
    </row>
    <row r="322" spans="4:15">
      <c r="D322"/>
      <c r="E322"/>
      <c r="F322"/>
      <c r="G322"/>
      <c r="H322"/>
      <c r="I322"/>
      <c r="J322"/>
      <c r="K322"/>
      <c r="L322"/>
      <c r="M322"/>
      <c r="N322"/>
      <c r="O322"/>
    </row>
    <row r="323" spans="4:15">
      <c r="D323"/>
      <c r="E323"/>
      <c r="F323"/>
      <c r="G323"/>
      <c r="H323"/>
      <c r="I323"/>
      <c r="J323"/>
      <c r="K323"/>
      <c r="L323"/>
      <c r="M323"/>
      <c r="N323"/>
      <c r="O323"/>
    </row>
    <row r="324" spans="4:15">
      <c r="D324"/>
      <c r="E324"/>
      <c r="F324"/>
      <c r="G324"/>
      <c r="H324"/>
      <c r="I324"/>
      <c r="J324"/>
      <c r="K324"/>
      <c r="L324"/>
      <c r="M324"/>
      <c r="N324"/>
      <c r="O324"/>
    </row>
    <row r="325" spans="4:15">
      <c r="D325"/>
      <c r="E325"/>
      <c r="F325"/>
      <c r="G325"/>
      <c r="H325"/>
      <c r="I325"/>
      <c r="J325"/>
      <c r="K325"/>
      <c r="L325"/>
      <c r="M325"/>
      <c r="N325"/>
      <c r="O325"/>
    </row>
    <row r="326" spans="4:15">
      <c r="D326"/>
      <c r="E326"/>
      <c r="F326"/>
      <c r="G326"/>
      <c r="H326"/>
      <c r="I326"/>
      <c r="J326"/>
      <c r="K326"/>
      <c r="L326"/>
      <c r="M326"/>
      <c r="N326"/>
      <c r="O326"/>
    </row>
    <row r="327" spans="4:15">
      <c r="D327"/>
      <c r="E327"/>
      <c r="F327"/>
      <c r="G327"/>
      <c r="H327"/>
      <c r="I327"/>
      <c r="J327"/>
      <c r="K327"/>
      <c r="L327"/>
      <c r="M327"/>
      <c r="N327"/>
      <c r="O327"/>
    </row>
    <row r="328" spans="4:15">
      <c r="D328"/>
      <c r="E328"/>
      <c r="F328"/>
      <c r="G328"/>
      <c r="H328"/>
      <c r="I328"/>
      <c r="J328"/>
      <c r="K328"/>
      <c r="L328"/>
      <c r="M328"/>
      <c r="N328"/>
      <c r="O328"/>
    </row>
    <row r="329" spans="4:15">
      <c r="D329"/>
      <c r="E329"/>
      <c r="F329"/>
      <c r="G329"/>
      <c r="H329"/>
      <c r="I329"/>
      <c r="J329"/>
      <c r="K329"/>
      <c r="L329"/>
      <c r="M329"/>
      <c r="N329"/>
      <c r="O329"/>
    </row>
    <row r="330" spans="4:15">
      <c r="D330"/>
      <c r="E330"/>
      <c r="F330"/>
      <c r="G330"/>
      <c r="H330"/>
      <c r="I330"/>
      <c r="J330"/>
      <c r="K330"/>
      <c r="L330"/>
      <c r="M330"/>
      <c r="N330"/>
      <c r="O330"/>
    </row>
    <row r="331" spans="4:15">
      <c r="D331"/>
      <c r="E331"/>
      <c r="F331"/>
      <c r="G331"/>
      <c r="H331"/>
      <c r="I331"/>
      <c r="J331"/>
      <c r="K331"/>
      <c r="L331"/>
      <c r="M331"/>
      <c r="N331"/>
      <c r="O331"/>
    </row>
    <row r="332" spans="4:15">
      <c r="D332"/>
      <c r="E332"/>
      <c r="F332"/>
      <c r="G332"/>
      <c r="H332"/>
      <c r="I332"/>
      <c r="J332"/>
      <c r="K332"/>
      <c r="L332"/>
      <c r="M332"/>
      <c r="N332"/>
      <c r="O332"/>
    </row>
    <row r="333" spans="4:15">
      <c r="D333"/>
      <c r="E333"/>
      <c r="F333"/>
      <c r="G333"/>
      <c r="H333"/>
      <c r="I333"/>
      <c r="J333"/>
      <c r="K333"/>
      <c r="L333"/>
      <c r="M333"/>
      <c r="N333"/>
      <c r="O333"/>
    </row>
    <row r="334" spans="4:15">
      <c r="D334"/>
      <c r="E334"/>
      <c r="F334"/>
      <c r="G334"/>
      <c r="H334"/>
      <c r="I334"/>
      <c r="J334"/>
      <c r="K334"/>
      <c r="L334"/>
      <c r="M334"/>
      <c r="N334"/>
      <c r="O334"/>
    </row>
    <row r="335" spans="4:15">
      <c r="D335"/>
      <c r="E335"/>
      <c r="F335"/>
      <c r="G335"/>
      <c r="H335"/>
      <c r="I335"/>
      <c r="J335"/>
      <c r="K335"/>
      <c r="L335"/>
      <c r="M335"/>
      <c r="N335"/>
      <c r="O335"/>
    </row>
    <row r="336" spans="4:15">
      <c r="D336"/>
      <c r="E336"/>
      <c r="F336"/>
      <c r="G336"/>
      <c r="H336"/>
      <c r="I336"/>
      <c r="J336"/>
      <c r="K336"/>
      <c r="L336"/>
      <c r="M336"/>
      <c r="N336"/>
      <c r="O336"/>
    </row>
    <row r="337" spans="4:15">
      <c r="D337"/>
      <c r="E337"/>
      <c r="F337"/>
      <c r="G337"/>
      <c r="H337"/>
      <c r="I337"/>
      <c r="J337"/>
      <c r="K337"/>
      <c r="L337"/>
      <c r="M337"/>
      <c r="N337"/>
      <c r="O337"/>
    </row>
    <row r="338" spans="4:15">
      <c r="D338"/>
      <c r="E338"/>
      <c r="F338"/>
      <c r="G338"/>
      <c r="H338"/>
      <c r="I338"/>
      <c r="J338"/>
      <c r="K338"/>
      <c r="L338"/>
      <c r="M338"/>
      <c r="N338"/>
      <c r="O338"/>
    </row>
    <row r="339" spans="4:15">
      <c r="D339"/>
      <c r="E339"/>
      <c r="F339"/>
      <c r="G339"/>
      <c r="H339"/>
      <c r="I339"/>
      <c r="J339"/>
      <c r="K339"/>
      <c r="L339"/>
      <c r="M339"/>
      <c r="N339"/>
      <c r="O339"/>
    </row>
    <row r="340" spans="4:15">
      <c r="D340"/>
      <c r="E340"/>
      <c r="F340"/>
      <c r="G340"/>
      <c r="H340"/>
      <c r="I340"/>
      <c r="J340"/>
      <c r="K340"/>
      <c r="L340"/>
      <c r="M340"/>
      <c r="N340"/>
      <c r="O340"/>
    </row>
    <row r="341" spans="4:15">
      <c r="D341"/>
      <c r="E341"/>
      <c r="F341"/>
      <c r="G341"/>
      <c r="H341"/>
      <c r="I341"/>
      <c r="J341"/>
      <c r="K341"/>
      <c r="L341"/>
      <c r="M341"/>
      <c r="N341"/>
      <c r="O341"/>
    </row>
    <row r="342" spans="4:15">
      <c r="D342"/>
      <c r="E342"/>
      <c r="F342"/>
      <c r="G342"/>
      <c r="H342"/>
      <c r="I342"/>
      <c r="J342"/>
      <c r="K342"/>
      <c r="L342"/>
      <c r="M342"/>
      <c r="N342"/>
      <c r="O342"/>
    </row>
    <row r="343" spans="4:15">
      <c r="D343"/>
      <c r="E343"/>
      <c r="F343"/>
      <c r="G343"/>
      <c r="H343"/>
      <c r="I343"/>
      <c r="J343"/>
      <c r="K343"/>
      <c r="L343"/>
      <c r="M343"/>
      <c r="N343"/>
      <c r="O343"/>
    </row>
    <row r="344" spans="4:15">
      <c r="D344"/>
      <c r="E344"/>
      <c r="F344"/>
      <c r="G344"/>
      <c r="H344"/>
      <c r="I344"/>
      <c r="J344"/>
      <c r="K344"/>
      <c r="L344"/>
      <c r="M344"/>
      <c r="N344"/>
      <c r="O344"/>
    </row>
    <row r="345" spans="4:15">
      <c r="D345"/>
      <c r="E345"/>
      <c r="F345"/>
      <c r="G345"/>
      <c r="H345"/>
      <c r="I345"/>
      <c r="J345"/>
      <c r="K345"/>
      <c r="L345"/>
      <c r="M345"/>
      <c r="N345"/>
      <c r="O345"/>
    </row>
    <row r="346" spans="4:15">
      <c r="D346"/>
      <c r="E346"/>
      <c r="F346"/>
      <c r="G346"/>
      <c r="H346"/>
      <c r="I346"/>
      <c r="J346"/>
      <c r="K346"/>
      <c r="L346"/>
      <c r="M346"/>
      <c r="N346"/>
      <c r="O346"/>
    </row>
    <row r="347" spans="4:15">
      <c r="D347"/>
      <c r="E347"/>
      <c r="F347"/>
      <c r="G347"/>
      <c r="H347"/>
      <c r="I347"/>
      <c r="J347"/>
      <c r="K347"/>
      <c r="L347"/>
      <c r="M347"/>
      <c r="N347"/>
      <c r="O347"/>
    </row>
    <row r="348" spans="4:15">
      <c r="D348"/>
      <c r="E348"/>
      <c r="F348"/>
      <c r="G348"/>
      <c r="H348"/>
      <c r="I348"/>
      <c r="J348"/>
      <c r="K348"/>
      <c r="L348"/>
      <c r="M348"/>
      <c r="N348"/>
      <c r="O348"/>
    </row>
    <row r="349" spans="4:15">
      <c r="D349"/>
      <c r="E349"/>
      <c r="F349"/>
      <c r="G349"/>
      <c r="H349"/>
      <c r="I349"/>
      <c r="J349"/>
      <c r="K349"/>
      <c r="L349"/>
      <c r="M349"/>
      <c r="N349"/>
      <c r="O349"/>
    </row>
    <row r="350" spans="4:15">
      <c r="D350"/>
      <c r="E350"/>
      <c r="F350"/>
      <c r="G350"/>
      <c r="H350"/>
      <c r="I350"/>
      <c r="J350"/>
      <c r="K350"/>
      <c r="L350"/>
      <c r="M350"/>
      <c r="N350"/>
      <c r="O350"/>
    </row>
    <row r="351" spans="4:15">
      <c r="D351"/>
      <c r="E351"/>
      <c r="F351"/>
      <c r="G351"/>
      <c r="H351"/>
      <c r="I351"/>
      <c r="J351"/>
      <c r="K351"/>
      <c r="L351"/>
      <c r="M351"/>
      <c r="N351"/>
      <c r="O351"/>
    </row>
    <row r="352" spans="4:15">
      <c r="D352"/>
      <c r="E352"/>
      <c r="F352"/>
      <c r="G352"/>
      <c r="H352"/>
      <c r="I352"/>
      <c r="J352"/>
      <c r="K352"/>
      <c r="L352"/>
      <c r="M352"/>
      <c r="N352"/>
      <c r="O352"/>
    </row>
    <row r="353" spans="4:15">
      <c r="D353"/>
      <c r="E353"/>
      <c r="F353"/>
      <c r="G353"/>
      <c r="H353"/>
      <c r="I353"/>
      <c r="J353"/>
      <c r="K353"/>
      <c r="L353"/>
      <c r="M353"/>
      <c r="N353"/>
      <c r="O353"/>
    </row>
    <row r="354" spans="4:15">
      <c r="D354"/>
      <c r="E354"/>
      <c r="F354"/>
      <c r="G354"/>
      <c r="H354"/>
      <c r="I354"/>
      <c r="J354"/>
      <c r="K354"/>
      <c r="L354"/>
      <c r="M354"/>
      <c r="N354"/>
      <c r="O354"/>
    </row>
    <row r="355" spans="4:15">
      <c r="D355"/>
      <c r="E355"/>
      <c r="F355"/>
      <c r="G355"/>
      <c r="H355"/>
      <c r="I355"/>
      <c r="J355"/>
      <c r="K355"/>
      <c r="L355"/>
      <c r="M355"/>
      <c r="N355"/>
      <c r="O355"/>
    </row>
    <row r="356" spans="4:15">
      <c r="D356"/>
      <c r="E356"/>
      <c r="F356"/>
      <c r="G356"/>
      <c r="H356"/>
      <c r="I356"/>
      <c r="J356"/>
      <c r="K356"/>
      <c r="L356"/>
      <c r="M356"/>
      <c r="N356"/>
      <c r="O356"/>
    </row>
    <row r="357" spans="4:15">
      <c r="D357"/>
      <c r="E357"/>
      <c r="F357"/>
      <c r="G357"/>
      <c r="H357"/>
      <c r="I357"/>
      <c r="J357"/>
      <c r="K357"/>
      <c r="L357"/>
      <c r="M357"/>
      <c r="N357"/>
      <c r="O357"/>
    </row>
    <row r="358" spans="4:15">
      <c r="D358"/>
      <c r="E358"/>
      <c r="F358"/>
      <c r="G358"/>
      <c r="H358"/>
      <c r="I358"/>
      <c r="J358"/>
      <c r="K358"/>
      <c r="L358"/>
      <c r="M358"/>
      <c r="N358"/>
      <c r="O358"/>
    </row>
    <row r="359" spans="4:15">
      <c r="D359"/>
      <c r="E359"/>
      <c r="F359"/>
      <c r="G359"/>
      <c r="H359"/>
      <c r="I359"/>
      <c r="J359"/>
      <c r="K359"/>
      <c r="L359"/>
      <c r="M359"/>
      <c r="N359"/>
      <c r="O359"/>
    </row>
    <row r="360" spans="4:15">
      <c r="D360"/>
      <c r="E360"/>
      <c r="F360"/>
      <c r="G360"/>
      <c r="H360"/>
      <c r="I360"/>
      <c r="J360"/>
      <c r="K360"/>
      <c r="L360"/>
      <c r="M360"/>
      <c r="N360"/>
      <c r="O360"/>
    </row>
    <row r="361" spans="4:15">
      <c r="D361"/>
      <c r="E361"/>
      <c r="F361"/>
      <c r="G361"/>
      <c r="H361"/>
      <c r="I361"/>
      <c r="J361"/>
      <c r="K361"/>
      <c r="L361"/>
      <c r="M361"/>
      <c r="N361"/>
      <c r="O361"/>
    </row>
    <row r="362" spans="4:15">
      <c r="D362"/>
      <c r="E362"/>
      <c r="F362"/>
      <c r="G362"/>
      <c r="H362"/>
      <c r="I362"/>
      <c r="J362"/>
      <c r="K362"/>
      <c r="L362"/>
      <c r="M362"/>
      <c r="N362"/>
      <c r="O362"/>
    </row>
    <row r="363" spans="4:15">
      <c r="D363"/>
      <c r="E363"/>
      <c r="F363"/>
      <c r="G363"/>
      <c r="H363"/>
      <c r="I363"/>
      <c r="J363"/>
      <c r="K363"/>
      <c r="L363"/>
      <c r="M363"/>
      <c r="N363"/>
      <c r="O363"/>
    </row>
    <row r="364" spans="4:15">
      <c r="D364"/>
      <c r="E364"/>
      <c r="F364"/>
      <c r="G364"/>
      <c r="H364"/>
      <c r="I364"/>
      <c r="J364"/>
      <c r="K364"/>
      <c r="L364"/>
      <c r="M364"/>
      <c r="N364"/>
      <c r="O364"/>
    </row>
    <row r="365" spans="4:15">
      <c r="D365"/>
      <c r="E365"/>
      <c r="F365"/>
      <c r="G365"/>
      <c r="H365"/>
      <c r="I365"/>
      <c r="J365"/>
      <c r="K365"/>
      <c r="L365"/>
      <c r="M365"/>
      <c r="N365"/>
      <c r="O365"/>
    </row>
    <row r="366" spans="4:15">
      <c r="D366"/>
      <c r="E366"/>
      <c r="F366"/>
      <c r="G366"/>
      <c r="H366"/>
      <c r="I366"/>
      <c r="J366"/>
      <c r="K366"/>
      <c r="L366"/>
      <c r="M366"/>
      <c r="N366"/>
      <c r="O366"/>
    </row>
    <row r="367" spans="4:15">
      <c r="D367"/>
      <c r="E367"/>
      <c r="F367"/>
      <c r="G367"/>
      <c r="H367"/>
      <c r="I367"/>
      <c r="J367"/>
      <c r="K367"/>
      <c r="L367"/>
      <c r="M367"/>
      <c r="N367"/>
      <c r="O367"/>
    </row>
    <row r="368" spans="4:15">
      <c r="D368"/>
      <c r="E368"/>
      <c r="F368"/>
      <c r="G368"/>
      <c r="H368"/>
      <c r="I368"/>
      <c r="J368"/>
      <c r="K368"/>
      <c r="L368"/>
      <c r="M368"/>
      <c r="N368"/>
      <c r="O368"/>
    </row>
    <row r="369" spans="4:15">
      <c r="D369"/>
      <c r="E369"/>
      <c r="F369"/>
      <c r="G369"/>
      <c r="H369"/>
      <c r="I369"/>
      <c r="J369"/>
      <c r="K369"/>
      <c r="L369"/>
      <c r="M369"/>
      <c r="N369"/>
      <c r="O369"/>
    </row>
    <row r="370" spans="4:15">
      <c r="D370"/>
      <c r="E370"/>
      <c r="F370"/>
      <c r="G370"/>
      <c r="H370"/>
      <c r="I370"/>
      <c r="J370"/>
      <c r="K370"/>
      <c r="L370"/>
      <c r="M370"/>
      <c r="N370"/>
      <c r="O370"/>
    </row>
    <row r="371" spans="4:15">
      <c r="D371"/>
      <c r="E371"/>
      <c r="F371"/>
      <c r="G371"/>
      <c r="H371"/>
      <c r="I371"/>
      <c r="J371"/>
      <c r="K371"/>
      <c r="L371"/>
      <c r="M371"/>
      <c r="N371"/>
      <c r="O371"/>
    </row>
    <row r="372" spans="4:15">
      <c r="D372"/>
      <c r="E372"/>
      <c r="F372"/>
      <c r="G372"/>
      <c r="H372"/>
      <c r="I372"/>
      <c r="J372"/>
      <c r="K372"/>
      <c r="L372"/>
      <c r="M372"/>
      <c r="N372"/>
      <c r="O372"/>
    </row>
    <row r="373" spans="4:15">
      <c r="D373"/>
      <c r="E373"/>
      <c r="F373"/>
      <c r="G373"/>
      <c r="H373"/>
      <c r="I373"/>
      <c r="J373"/>
      <c r="K373"/>
      <c r="L373"/>
      <c r="M373"/>
      <c r="N373"/>
      <c r="O373"/>
    </row>
    <row r="374" spans="4:15">
      <c r="D374"/>
      <c r="E374"/>
      <c r="F374"/>
      <c r="G374"/>
      <c r="H374"/>
      <c r="I374"/>
      <c r="J374"/>
      <c r="K374"/>
      <c r="L374"/>
      <c r="M374"/>
      <c r="N374"/>
      <c r="O374"/>
    </row>
    <row r="375" spans="4:15">
      <c r="D375"/>
      <c r="E375"/>
      <c r="F375"/>
      <c r="G375"/>
      <c r="H375"/>
      <c r="I375"/>
      <c r="J375"/>
      <c r="K375"/>
      <c r="L375"/>
      <c r="M375"/>
      <c r="N375"/>
      <c r="O375"/>
    </row>
    <row r="376" spans="4:15">
      <c r="D376"/>
      <c r="E376"/>
      <c r="F376"/>
      <c r="G376"/>
      <c r="H376"/>
      <c r="I376"/>
      <c r="J376"/>
      <c r="K376"/>
      <c r="L376"/>
      <c r="M376"/>
      <c r="N376"/>
      <c r="O376"/>
    </row>
    <row r="377" spans="4:15">
      <c r="D377"/>
      <c r="E377"/>
      <c r="F377"/>
      <c r="G377"/>
      <c r="H377"/>
      <c r="I377"/>
      <c r="J377"/>
      <c r="K377"/>
      <c r="L377"/>
      <c r="M377"/>
      <c r="N377"/>
      <c r="O377"/>
    </row>
    <row r="378" spans="4:15">
      <c r="D378"/>
      <c r="E378"/>
      <c r="F378"/>
      <c r="G378"/>
      <c r="H378"/>
      <c r="I378"/>
      <c r="J378"/>
      <c r="K378"/>
      <c r="L378"/>
      <c r="M378"/>
      <c r="N378"/>
      <c r="O378"/>
    </row>
    <row r="379" spans="4:15">
      <c r="D379"/>
      <c r="E379"/>
      <c r="F379"/>
      <c r="G379"/>
      <c r="H379"/>
      <c r="I379"/>
      <c r="J379"/>
      <c r="K379"/>
      <c r="L379"/>
      <c r="M379"/>
      <c r="N379"/>
      <c r="O379"/>
    </row>
    <row r="380" spans="4:15">
      <c r="D380"/>
      <c r="E380"/>
      <c r="F380"/>
      <c r="G380"/>
      <c r="H380"/>
      <c r="I380"/>
      <c r="J380"/>
      <c r="K380"/>
      <c r="L380"/>
      <c r="M380"/>
      <c r="N380"/>
      <c r="O380"/>
    </row>
    <row r="381" spans="4:15">
      <c r="D381"/>
      <c r="E381"/>
      <c r="F381"/>
      <c r="G381"/>
      <c r="H381"/>
      <c r="I381"/>
      <c r="J381"/>
      <c r="K381"/>
      <c r="L381"/>
      <c r="M381"/>
      <c r="N381"/>
      <c r="O381"/>
    </row>
    <row r="382" spans="4:15">
      <c r="D382"/>
      <c r="E382"/>
      <c r="F382"/>
      <c r="G382"/>
      <c r="H382"/>
      <c r="I382"/>
      <c r="J382"/>
      <c r="K382"/>
      <c r="L382"/>
      <c r="M382"/>
      <c r="N382"/>
      <c r="O382"/>
    </row>
    <row r="383" spans="4:15">
      <c r="D383"/>
      <c r="E383"/>
      <c r="F383"/>
      <c r="G383"/>
      <c r="H383"/>
      <c r="I383"/>
      <c r="J383"/>
      <c r="K383"/>
      <c r="L383"/>
      <c r="M383"/>
      <c r="N383"/>
      <c r="O383"/>
    </row>
    <row r="384" spans="4:15">
      <c r="D384"/>
      <c r="E384"/>
      <c r="F384"/>
      <c r="G384"/>
      <c r="H384"/>
      <c r="I384"/>
      <c r="J384"/>
      <c r="K384"/>
      <c r="L384"/>
      <c r="M384"/>
      <c r="N384"/>
      <c r="O384"/>
    </row>
    <row r="385" spans="4:15">
      <c r="D385"/>
      <c r="E385"/>
      <c r="F385"/>
      <c r="G385"/>
      <c r="H385"/>
      <c r="I385"/>
      <c r="J385"/>
      <c r="K385"/>
      <c r="L385"/>
      <c r="M385"/>
      <c r="N385"/>
      <c r="O385"/>
    </row>
    <row r="386" spans="4:15">
      <c r="D386"/>
      <c r="E386"/>
      <c r="F386"/>
      <c r="G386"/>
      <c r="H386"/>
      <c r="I386"/>
      <c r="J386"/>
      <c r="K386"/>
      <c r="L386"/>
      <c r="M386"/>
      <c r="N386"/>
      <c r="O386"/>
    </row>
    <row r="387" spans="4:15">
      <c r="D387"/>
      <c r="E387"/>
      <c r="F387"/>
      <c r="G387"/>
      <c r="H387"/>
      <c r="I387"/>
      <c r="J387"/>
      <c r="K387"/>
      <c r="L387"/>
      <c r="M387"/>
      <c r="N387"/>
      <c r="O387"/>
    </row>
    <row r="388" spans="4:15">
      <c r="D388"/>
      <c r="E388"/>
      <c r="F388"/>
      <c r="G388"/>
      <c r="H388"/>
      <c r="I388"/>
      <c r="J388"/>
      <c r="K388"/>
      <c r="L388"/>
      <c r="M388"/>
      <c r="N388"/>
      <c r="O388"/>
    </row>
    <row r="389" spans="4:15">
      <c r="D389"/>
      <c r="E389"/>
      <c r="F389"/>
      <c r="G389"/>
      <c r="H389"/>
      <c r="I389"/>
      <c r="J389"/>
      <c r="K389"/>
      <c r="L389"/>
      <c r="M389"/>
      <c r="N389"/>
      <c r="O389"/>
    </row>
    <row r="390" spans="4:15">
      <c r="D390"/>
      <c r="E390"/>
      <c r="F390"/>
      <c r="G390"/>
      <c r="H390"/>
      <c r="I390"/>
      <c r="J390"/>
      <c r="K390"/>
      <c r="L390"/>
      <c r="M390"/>
      <c r="N390"/>
      <c r="O390"/>
    </row>
    <row r="391" spans="4:15">
      <c r="D391"/>
      <c r="E391"/>
      <c r="F391"/>
      <c r="G391"/>
      <c r="H391"/>
      <c r="I391"/>
      <c r="J391"/>
      <c r="K391"/>
      <c r="L391"/>
      <c r="M391"/>
      <c r="N391"/>
      <c r="O391"/>
    </row>
    <row r="392" spans="4:15">
      <c r="D392"/>
      <c r="E392"/>
      <c r="F392"/>
      <c r="G392"/>
      <c r="H392"/>
      <c r="I392"/>
      <c r="J392"/>
      <c r="K392"/>
      <c r="L392"/>
      <c r="M392"/>
      <c r="N392"/>
      <c r="O392"/>
    </row>
    <row r="393" spans="4:15">
      <c r="D393"/>
      <c r="E393"/>
      <c r="F393"/>
      <c r="G393"/>
      <c r="H393"/>
      <c r="I393"/>
      <c r="J393"/>
      <c r="K393"/>
      <c r="L393"/>
      <c r="M393"/>
      <c r="N393"/>
      <c r="O393"/>
    </row>
    <row r="394" spans="4:15">
      <c r="D394"/>
      <c r="E394"/>
      <c r="F394"/>
      <c r="G394"/>
      <c r="H394"/>
      <c r="I394"/>
      <c r="J394"/>
      <c r="K394"/>
      <c r="L394"/>
      <c r="M394"/>
      <c r="N394"/>
      <c r="O394"/>
    </row>
    <row r="395" spans="4:15">
      <c r="D395"/>
      <c r="E395"/>
      <c r="F395"/>
      <c r="G395"/>
      <c r="H395"/>
      <c r="I395"/>
      <c r="J395"/>
      <c r="K395"/>
      <c r="L395"/>
      <c r="M395"/>
      <c r="N395"/>
      <c r="O395"/>
    </row>
    <row r="396" spans="4:15">
      <c r="D396"/>
      <c r="E396"/>
      <c r="F396"/>
      <c r="G396"/>
      <c r="H396"/>
      <c r="I396"/>
      <c r="J396"/>
      <c r="K396"/>
      <c r="L396"/>
      <c r="M396"/>
      <c r="N396"/>
      <c r="O396"/>
    </row>
    <row r="397" spans="4:15">
      <c r="D397"/>
      <c r="E397"/>
      <c r="F397"/>
      <c r="G397"/>
      <c r="H397"/>
      <c r="I397"/>
      <c r="J397"/>
      <c r="K397"/>
      <c r="L397"/>
      <c r="M397"/>
      <c r="N397"/>
      <c r="O397"/>
    </row>
    <row r="398" spans="4:15">
      <c r="D398"/>
      <c r="E398"/>
      <c r="F398"/>
      <c r="G398"/>
      <c r="H398"/>
      <c r="I398"/>
      <c r="J398"/>
      <c r="K398"/>
      <c r="L398"/>
      <c r="M398"/>
      <c r="N398"/>
      <c r="O398"/>
    </row>
    <row r="399" spans="4:15">
      <c r="D399"/>
      <c r="E399"/>
      <c r="F399"/>
      <c r="G399"/>
      <c r="H399"/>
      <c r="I399"/>
      <c r="J399"/>
      <c r="K399"/>
      <c r="L399"/>
      <c r="M399"/>
      <c r="N399"/>
      <c r="O399"/>
    </row>
    <row r="400" spans="4:15">
      <c r="D400"/>
      <c r="E400"/>
      <c r="F400"/>
      <c r="G400"/>
      <c r="H400"/>
      <c r="I400"/>
      <c r="J400"/>
      <c r="K400"/>
      <c r="L400"/>
      <c r="M400"/>
      <c r="N400"/>
      <c r="O400"/>
    </row>
    <row r="401" spans="4:15">
      <c r="D401"/>
      <c r="E401"/>
      <c r="F401"/>
      <c r="G401"/>
      <c r="H401"/>
      <c r="I401"/>
      <c r="J401"/>
      <c r="K401"/>
      <c r="L401"/>
      <c r="M401"/>
      <c r="N401"/>
      <c r="O401"/>
    </row>
    <row r="402" spans="4:15">
      <c r="D402"/>
      <c r="E402"/>
      <c r="F402"/>
      <c r="G402"/>
      <c r="H402"/>
      <c r="I402"/>
      <c r="J402"/>
      <c r="K402"/>
      <c r="L402"/>
      <c r="M402"/>
      <c r="N402"/>
      <c r="O402"/>
    </row>
    <row r="403" spans="4:15">
      <c r="D403"/>
      <c r="E403"/>
      <c r="F403"/>
      <c r="G403"/>
      <c r="H403"/>
      <c r="I403"/>
      <c r="J403"/>
      <c r="K403"/>
      <c r="L403"/>
      <c r="M403"/>
      <c r="N403"/>
      <c r="O403"/>
    </row>
    <row r="404" spans="4:15">
      <c r="D404"/>
      <c r="E404"/>
      <c r="F404"/>
      <c r="G404"/>
      <c r="H404"/>
      <c r="I404"/>
      <c r="J404"/>
      <c r="K404"/>
      <c r="L404"/>
      <c r="M404"/>
      <c r="N404"/>
      <c r="O404"/>
    </row>
    <row r="405" spans="4:15">
      <c r="D405"/>
      <c r="E405"/>
      <c r="F405"/>
      <c r="G405"/>
      <c r="H405"/>
      <c r="I405"/>
      <c r="J405"/>
      <c r="K405"/>
      <c r="L405"/>
      <c r="M405"/>
      <c r="N405"/>
      <c r="O405"/>
    </row>
    <row r="406" spans="4:15">
      <c r="D406"/>
      <c r="E406"/>
      <c r="F406"/>
      <c r="G406"/>
      <c r="H406"/>
      <c r="I406"/>
      <c r="J406"/>
      <c r="K406"/>
      <c r="L406"/>
      <c r="M406"/>
      <c r="N406"/>
      <c r="O406"/>
    </row>
    <row r="407" spans="4:15">
      <c r="D407"/>
      <c r="E407"/>
      <c r="F407"/>
      <c r="G407"/>
      <c r="H407"/>
      <c r="I407"/>
      <c r="J407"/>
      <c r="K407"/>
      <c r="L407"/>
      <c r="M407"/>
      <c r="N407"/>
      <c r="O407"/>
    </row>
    <row r="408" spans="4:15">
      <c r="D408"/>
      <c r="E408"/>
      <c r="F408"/>
      <c r="G408"/>
      <c r="H408"/>
      <c r="I408"/>
      <c r="J408"/>
      <c r="K408"/>
      <c r="L408"/>
      <c r="M408"/>
      <c r="N408"/>
      <c r="O408"/>
    </row>
    <row r="409" spans="4:15">
      <c r="D409"/>
      <c r="E409"/>
      <c r="F409"/>
      <c r="G409"/>
      <c r="H409"/>
      <c r="I409"/>
      <c r="J409"/>
      <c r="K409"/>
      <c r="L409"/>
      <c r="M409"/>
      <c r="N409"/>
      <c r="O409"/>
    </row>
    <row r="410" spans="4:15">
      <c r="D410"/>
      <c r="E410"/>
      <c r="F410"/>
      <c r="G410"/>
      <c r="H410"/>
      <c r="I410"/>
      <c r="J410"/>
      <c r="K410"/>
      <c r="L410"/>
      <c r="M410"/>
      <c r="N410"/>
      <c r="O410"/>
    </row>
    <row r="411" spans="4:15">
      <c r="D411"/>
      <c r="E411"/>
      <c r="F411"/>
      <c r="G411"/>
      <c r="H411"/>
      <c r="I411"/>
      <c r="J411"/>
      <c r="K411"/>
      <c r="L411"/>
      <c r="M411"/>
      <c r="N411"/>
      <c r="O411"/>
    </row>
    <row r="412" spans="4:15">
      <c r="D412"/>
      <c r="E412"/>
      <c r="F412"/>
      <c r="G412"/>
      <c r="H412"/>
      <c r="I412"/>
      <c r="J412"/>
      <c r="K412"/>
      <c r="L412"/>
      <c r="M412"/>
      <c r="N412"/>
      <c r="O412"/>
    </row>
    <row r="413" spans="4:15">
      <c r="D413"/>
      <c r="E413"/>
      <c r="F413"/>
      <c r="G413"/>
      <c r="H413"/>
      <c r="I413"/>
      <c r="J413"/>
      <c r="K413"/>
      <c r="L413"/>
      <c r="M413"/>
      <c r="N413"/>
      <c r="O413"/>
    </row>
    <row r="414" spans="4:15">
      <c r="D414"/>
      <c r="E414"/>
      <c r="F414"/>
      <c r="G414"/>
      <c r="H414"/>
      <c r="I414"/>
      <c r="J414"/>
      <c r="K414"/>
      <c r="L414"/>
      <c r="M414"/>
      <c r="N414"/>
      <c r="O414"/>
    </row>
    <row r="415" spans="4:15">
      <c r="D415"/>
      <c r="E415"/>
      <c r="F415"/>
      <c r="G415"/>
      <c r="H415"/>
      <c r="I415"/>
      <c r="J415"/>
      <c r="K415"/>
      <c r="L415"/>
      <c r="M415"/>
      <c r="N415"/>
      <c r="O415"/>
    </row>
    <row r="416" spans="4:15">
      <c r="D416"/>
      <c r="E416"/>
      <c r="F416"/>
      <c r="G416"/>
      <c r="H416"/>
      <c r="I416"/>
      <c r="J416"/>
      <c r="K416"/>
      <c r="L416"/>
      <c r="M416"/>
      <c r="N416"/>
      <c r="O416"/>
    </row>
    <row r="417" spans="4:15">
      <c r="D417"/>
      <c r="E417"/>
      <c r="F417"/>
      <c r="G417"/>
      <c r="H417"/>
      <c r="I417"/>
      <c r="J417"/>
      <c r="K417"/>
      <c r="L417"/>
      <c r="M417"/>
      <c r="N417"/>
      <c r="O417"/>
    </row>
    <row r="418" spans="4:15">
      <c r="D418"/>
      <c r="E418"/>
      <c r="F418"/>
      <c r="G418"/>
      <c r="H418"/>
      <c r="I418"/>
      <c r="J418"/>
      <c r="K418"/>
      <c r="L418"/>
      <c r="M418"/>
      <c r="N418"/>
      <c r="O418"/>
    </row>
    <row r="419" spans="4:15">
      <c r="D419"/>
      <c r="E419"/>
      <c r="F419"/>
      <c r="G419"/>
      <c r="H419"/>
      <c r="I419"/>
      <c r="J419"/>
      <c r="K419"/>
      <c r="L419"/>
      <c r="M419"/>
      <c r="N419"/>
      <c r="O419"/>
    </row>
    <row r="420" spans="4:15">
      <c r="D420"/>
      <c r="E420"/>
      <c r="F420"/>
      <c r="G420"/>
      <c r="H420"/>
      <c r="I420"/>
      <c r="J420"/>
      <c r="K420"/>
      <c r="L420"/>
      <c r="M420"/>
      <c r="N420"/>
      <c r="O420"/>
    </row>
    <row r="421" spans="4:15">
      <c r="D421"/>
      <c r="E421"/>
      <c r="F421"/>
      <c r="G421"/>
      <c r="H421"/>
      <c r="I421"/>
      <c r="J421"/>
      <c r="K421"/>
      <c r="L421"/>
      <c r="M421"/>
      <c r="N421"/>
      <c r="O421"/>
    </row>
    <row r="422" spans="4:15">
      <c r="D422"/>
      <c r="E422"/>
      <c r="F422"/>
      <c r="G422"/>
      <c r="H422"/>
      <c r="I422"/>
      <c r="J422"/>
      <c r="K422"/>
      <c r="L422"/>
      <c r="M422"/>
      <c r="N422"/>
      <c r="O422"/>
    </row>
    <row r="423" spans="4:15">
      <c r="D423"/>
      <c r="E423"/>
      <c r="F423"/>
      <c r="G423"/>
      <c r="H423"/>
      <c r="I423"/>
      <c r="J423"/>
      <c r="K423"/>
      <c r="L423"/>
      <c r="M423"/>
      <c r="N423"/>
      <c r="O423"/>
    </row>
    <row r="424" spans="4:15">
      <c r="D424"/>
      <c r="E424"/>
      <c r="F424"/>
      <c r="G424"/>
      <c r="H424"/>
      <c r="I424"/>
      <c r="J424"/>
      <c r="K424"/>
      <c r="L424"/>
      <c r="M424"/>
      <c r="N424"/>
      <c r="O424"/>
    </row>
    <row r="425" spans="4:15">
      <c r="D425"/>
      <c r="E425"/>
      <c r="F425"/>
      <c r="G425"/>
      <c r="H425"/>
      <c r="I425"/>
      <c r="J425"/>
      <c r="K425"/>
      <c r="L425"/>
      <c r="M425"/>
      <c r="N425"/>
      <c r="O425"/>
    </row>
    <row r="426" spans="4:15">
      <c r="D426"/>
      <c r="E426"/>
      <c r="F426"/>
      <c r="G426"/>
      <c r="H426"/>
      <c r="I426"/>
      <c r="J426"/>
      <c r="K426"/>
      <c r="L426"/>
      <c r="M426"/>
      <c r="N426"/>
      <c r="O426"/>
    </row>
    <row r="427" spans="4:15">
      <c r="D427"/>
      <c r="E427"/>
      <c r="F427"/>
      <c r="G427"/>
      <c r="H427"/>
      <c r="I427"/>
      <c r="J427"/>
      <c r="K427"/>
      <c r="L427"/>
      <c r="M427"/>
      <c r="N427"/>
      <c r="O427"/>
    </row>
    <row r="428" spans="4:15">
      <c r="D428"/>
      <c r="E428"/>
      <c r="F428"/>
      <c r="G428"/>
      <c r="H428"/>
      <c r="I428"/>
      <c r="J428"/>
      <c r="K428"/>
      <c r="L428"/>
      <c r="M428"/>
      <c r="N428"/>
      <c r="O428"/>
    </row>
    <row r="429" spans="4:15">
      <c r="D429"/>
      <c r="E429"/>
      <c r="F429"/>
      <c r="G429"/>
      <c r="H429"/>
      <c r="I429"/>
      <c r="J429"/>
      <c r="K429"/>
      <c r="L429"/>
      <c r="M429"/>
      <c r="N429"/>
      <c r="O429"/>
    </row>
    <row r="430" spans="4:15">
      <c r="D430"/>
      <c r="E430"/>
      <c r="F430"/>
      <c r="G430"/>
      <c r="H430"/>
      <c r="I430"/>
      <c r="J430"/>
      <c r="K430"/>
      <c r="L430"/>
      <c r="M430"/>
      <c r="N430"/>
      <c r="O430"/>
    </row>
    <row r="431" spans="4:15">
      <c r="D431"/>
      <c r="E431"/>
      <c r="F431"/>
      <c r="G431"/>
      <c r="H431"/>
      <c r="I431"/>
      <c r="J431"/>
      <c r="K431"/>
      <c r="L431"/>
      <c r="M431"/>
      <c r="N431"/>
      <c r="O431"/>
    </row>
    <row r="432" spans="4:15">
      <c r="D432"/>
      <c r="E432"/>
      <c r="F432"/>
      <c r="G432"/>
      <c r="H432"/>
      <c r="I432"/>
      <c r="J432"/>
      <c r="K432"/>
      <c r="L432"/>
      <c r="M432"/>
      <c r="N432"/>
      <c r="O432"/>
    </row>
    <row r="433" spans="4:15">
      <c r="D433"/>
      <c r="E433"/>
      <c r="F433"/>
      <c r="G433"/>
      <c r="H433"/>
      <c r="I433"/>
      <c r="J433"/>
      <c r="K433"/>
      <c r="L433"/>
      <c r="M433"/>
      <c r="N433"/>
      <c r="O433"/>
    </row>
    <row r="434" spans="4:15">
      <c r="D434"/>
      <c r="E434"/>
      <c r="F434"/>
      <c r="G434"/>
      <c r="H434"/>
      <c r="I434"/>
      <c r="J434"/>
      <c r="K434"/>
      <c r="L434"/>
      <c r="M434"/>
      <c r="N434"/>
      <c r="O434"/>
    </row>
    <row r="435" spans="4:15">
      <c r="D435"/>
      <c r="E435"/>
      <c r="F435"/>
      <c r="G435"/>
      <c r="H435"/>
      <c r="I435"/>
      <c r="J435"/>
      <c r="K435"/>
      <c r="L435"/>
      <c r="M435"/>
      <c r="N435"/>
      <c r="O435"/>
    </row>
    <row r="436" spans="4:15">
      <c r="D436"/>
      <c r="E436"/>
      <c r="F436"/>
      <c r="G436"/>
      <c r="H436"/>
      <c r="I436"/>
      <c r="J436"/>
      <c r="K436"/>
      <c r="L436"/>
      <c r="M436"/>
      <c r="N436"/>
      <c r="O436"/>
    </row>
    <row r="437" spans="4:15">
      <c r="D437"/>
      <c r="E437"/>
      <c r="F437"/>
      <c r="G437"/>
      <c r="H437"/>
      <c r="I437"/>
      <c r="J437"/>
      <c r="K437"/>
      <c r="L437"/>
      <c r="M437"/>
      <c r="N437"/>
      <c r="O437"/>
    </row>
    <row r="438" spans="4:15">
      <c r="D438"/>
      <c r="E438"/>
      <c r="F438"/>
      <c r="G438"/>
      <c r="H438"/>
      <c r="I438"/>
      <c r="J438"/>
      <c r="K438"/>
      <c r="L438"/>
      <c r="M438"/>
      <c r="N438"/>
      <c r="O438"/>
    </row>
    <row r="439" spans="4:15">
      <c r="D439"/>
      <c r="E439"/>
      <c r="F439"/>
      <c r="G439"/>
      <c r="H439"/>
      <c r="I439"/>
      <c r="J439"/>
      <c r="K439"/>
      <c r="L439"/>
      <c r="M439"/>
      <c r="N439"/>
      <c r="O439"/>
    </row>
    <row r="440" spans="4:15">
      <c r="D440"/>
      <c r="E440"/>
      <c r="F440"/>
      <c r="G440"/>
      <c r="H440"/>
      <c r="I440"/>
      <c r="J440"/>
      <c r="K440"/>
      <c r="L440"/>
      <c r="M440"/>
      <c r="N440"/>
      <c r="O440"/>
    </row>
    <row r="441" spans="4:15">
      <c r="D441"/>
      <c r="E441"/>
      <c r="F441"/>
      <c r="G441"/>
      <c r="H441"/>
      <c r="I441"/>
      <c r="J441"/>
      <c r="K441"/>
      <c r="L441"/>
      <c r="M441"/>
      <c r="N441"/>
      <c r="O441"/>
    </row>
    <row r="442" spans="4:15">
      <c r="D442"/>
      <c r="E442"/>
      <c r="F442"/>
      <c r="G442"/>
      <c r="H442"/>
      <c r="I442"/>
      <c r="J442"/>
      <c r="K442"/>
      <c r="L442"/>
      <c r="M442"/>
      <c r="N442"/>
      <c r="O442"/>
    </row>
    <row r="443" spans="4:15">
      <c r="D443"/>
      <c r="E443"/>
      <c r="F443"/>
      <c r="G443"/>
      <c r="H443"/>
      <c r="I443"/>
      <c r="J443"/>
      <c r="K443"/>
      <c r="L443"/>
      <c r="M443"/>
      <c r="N443"/>
      <c r="O443"/>
    </row>
    <row r="444" spans="4:15">
      <c r="D444"/>
      <c r="E444"/>
      <c r="F444"/>
      <c r="G444"/>
      <c r="H444"/>
      <c r="I444"/>
      <c r="J444"/>
      <c r="K444"/>
      <c r="L444"/>
      <c r="M444"/>
      <c r="N444"/>
      <c r="O444"/>
    </row>
    <row r="445" spans="4:15">
      <c r="D445"/>
      <c r="E445"/>
      <c r="F445"/>
      <c r="G445"/>
      <c r="H445"/>
      <c r="I445"/>
      <c r="J445"/>
      <c r="K445"/>
      <c r="L445"/>
      <c r="M445"/>
      <c r="N445"/>
      <c r="O445"/>
    </row>
    <row r="446" spans="4:15">
      <c r="D446"/>
      <c r="E446"/>
      <c r="F446"/>
      <c r="G446"/>
      <c r="H446"/>
      <c r="I446"/>
      <c r="J446"/>
      <c r="K446"/>
      <c r="L446"/>
      <c r="M446"/>
      <c r="N446"/>
      <c r="O446"/>
    </row>
    <row r="447" spans="4:15">
      <c r="D447"/>
      <c r="E447"/>
      <c r="F447"/>
      <c r="G447"/>
      <c r="H447"/>
      <c r="I447"/>
      <c r="J447"/>
      <c r="K447"/>
      <c r="L447"/>
      <c r="M447"/>
      <c r="N447"/>
      <c r="O447"/>
    </row>
    <row r="448" spans="4:15">
      <c r="D448"/>
      <c r="E448"/>
      <c r="F448"/>
      <c r="G448"/>
      <c r="H448"/>
      <c r="I448"/>
      <c r="J448"/>
      <c r="K448"/>
      <c r="L448"/>
      <c r="M448"/>
      <c r="N448"/>
      <c r="O448"/>
    </row>
    <row r="449" spans="4:15">
      <c r="D449"/>
      <c r="E449"/>
      <c r="F449"/>
      <c r="G449"/>
      <c r="H449"/>
      <c r="I449"/>
      <c r="J449"/>
      <c r="K449"/>
      <c r="L449"/>
      <c r="M449"/>
      <c r="N449"/>
      <c r="O449"/>
    </row>
    <row r="450" spans="4:15">
      <c r="D450"/>
      <c r="E450"/>
      <c r="F450"/>
      <c r="G450"/>
      <c r="H450"/>
      <c r="I450"/>
      <c r="J450"/>
      <c r="K450"/>
      <c r="L450"/>
      <c r="M450"/>
      <c r="N450"/>
      <c r="O450"/>
    </row>
    <row r="451" spans="4:15">
      <c r="D451"/>
      <c r="E451"/>
      <c r="F451"/>
      <c r="G451"/>
      <c r="H451"/>
      <c r="I451"/>
      <c r="J451"/>
      <c r="K451"/>
      <c r="L451"/>
      <c r="M451"/>
      <c r="N451"/>
      <c r="O451"/>
    </row>
    <row r="452" spans="4:15">
      <c r="D452"/>
      <c r="E452"/>
      <c r="F452"/>
      <c r="G452"/>
      <c r="H452"/>
      <c r="I452"/>
      <c r="J452"/>
      <c r="K452"/>
      <c r="L452"/>
      <c r="M452"/>
      <c r="N452"/>
      <c r="O452"/>
    </row>
    <row r="453" spans="4:15">
      <c r="D453"/>
      <c r="E453"/>
      <c r="F453"/>
      <c r="G453"/>
      <c r="H453"/>
      <c r="I453"/>
      <c r="J453"/>
      <c r="K453"/>
      <c r="L453"/>
      <c r="M453"/>
      <c r="N453"/>
      <c r="O453"/>
    </row>
    <row r="454" spans="4:15">
      <c r="D454"/>
      <c r="E454"/>
      <c r="F454"/>
      <c r="G454"/>
      <c r="H454"/>
      <c r="I454"/>
      <c r="J454"/>
      <c r="K454"/>
      <c r="L454"/>
      <c r="M454"/>
      <c r="N454"/>
      <c r="O454"/>
    </row>
    <row r="455" spans="4:15">
      <c r="D455"/>
      <c r="E455"/>
      <c r="F455"/>
      <c r="G455"/>
      <c r="H455"/>
      <c r="I455"/>
      <c r="J455"/>
      <c r="K455"/>
      <c r="L455"/>
      <c r="M455"/>
      <c r="N455"/>
      <c r="O455"/>
    </row>
    <row r="456" spans="4:15">
      <c r="D456"/>
      <c r="E456"/>
      <c r="F456"/>
      <c r="G456"/>
      <c r="H456"/>
      <c r="I456"/>
      <c r="J456"/>
      <c r="K456"/>
      <c r="L456"/>
      <c r="M456"/>
      <c r="N456"/>
      <c r="O456"/>
    </row>
    <row r="457" spans="4:15">
      <c r="D457"/>
      <c r="E457"/>
      <c r="F457"/>
      <c r="G457"/>
      <c r="H457"/>
      <c r="I457"/>
      <c r="J457"/>
      <c r="K457"/>
      <c r="L457"/>
      <c r="M457"/>
      <c r="N457"/>
      <c r="O457"/>
    </row>
    <row r="458" spans="4:15">
      <c r="D458"/>
      <c r="E458"/>
      <c r="F458"/>
      <c r="G458"/>
      <c r="H458"/>
      <c r="I458"/>
      <c r="J458"/>
      <c r="K458"/>
      <c r="L458"/>
      <c r="M458"/>
      <c r="N458"/>
      <c r="O458"/>
    </row>
    <row r="459" spans="4:15">
      <c r="D459"/>
      <c r="E459"/>
      <c r="F459"/>
      <c r="G459"/>
      <c r="H459"/>
      <c r="I459"/>
      <c r="J459"/>
      <c r="K459"/>
      <c r="L459"/>
      <c r="M459"/>
      <c r="N459"/>
      <c r="O459"/>
    </row>
    <row r="460" spans="4:15">
      <c r="D460"/>
      <c r="E460"/>
      <c r="F460"/>
      <c r="G460"/>
      <c r="H460"/>
      <c r="I460"/>
      <c r="J460"/>
      <c r="K460"/>
      <c r="L460"/>
      <c r="M460"/>
      <c r="N460"/>
      <c r="O460"/>
    </row>
    <row r="461" spans="4:15">
      <c r="D461"/>
      <c r="E461"/>
      <c r="F461"/>
      <c r="G461"/>
      <c r="H461"/>
      <c r="I461"/>
      <c r="J461"/>
      <c r="K461"/>
      <c r="L461"/>
      <c r="M461"/>
      <c r="N461"/>
      <c r="O461"/>
    </row>
    <row r="462" spans="4:15">
      <c r="D462"/>
      <c r="E462"/>
      <c r="F462"/>
      <c r="G462"/>
      <c r="H462"/>
      <c r="I462"/>
      <c r="J462"/>
      <c r="K462"/>
      <c r="L462"/>
      <c r="M462"/>
      <c r="N462"/>
      <c r="O462"/>
    </row>
    <row r="463" spans="4:15">
      <c r="D463"/>
      <c r="E463"/>
      <c r="F463"/>
      <c r="G463"/>
      <c r="H463"/>
      <c r="I463"/>
      <c r="J463"/>
      <c r="K463"/>
      <c r="L463"/>
      <c r="M463"/>
      <c r="N463"/>
      <c r="O463"/>
    </row>
    <row r="464" spans="4:15">
      <c r="D464"/>
      <c r="E464"/>
      <c r="F464"/>
      <c r="G464"/>
      <c r="H464"/>
      <c r="I464"/>
      <c r="J464"/>
      <c r="K464"/>
      <c r="L464"/>
      <c r="M464"/>
      <c r="N464"/>
      <c r="O464"/>
    </row>
    <row r="465" spans="4:15">
      <c r="D465"/>
      <c r="E465"/>
      <c r="F465"/>
      <c r="G465"/>
      <c r="H465"/>
      <c r="I465"/>
      <c r="J465"/>
      <c r="K465"/>
      <c r="L465"/>
      <c r="M465"/>
      <c r="N465"/>
      <c r="O465"/>
    </row>
    <row r="466" spans="4:15">
      <c r="D466"/>
      <c r="E466"/>
      <c r="F466"/>
      <c r="G466"/>
      <c r="H466"/>
      <c r="I466"/>
      <c r="J466"/>
      <c r="K466"/>
      <c r="L466"/>
      <c r="M466"/>
      <c r="N466"/>
      <c r="O466"/>
    </row>
    <row r="467" spans="4:15">
      <c r="D467"/>
      <c r="E467"/>
      <c r="F467"/>
      <c r="G467"/>
      <c r="H467"/>
      <c r="I467"/>
      <c r="J467"/>
      <c r="K467"/>
      <c r="L467"/>
      <c r="M467"/>
      <c r="N467"/>
      <c r="O467"/>
    </row>
    <row r="468" spans="4:15">
      <c r="D468"/>
      <c r="E468"/>
      <c r="F468"/>
      <c r="G468"/>
      <c r="H468"/>
      <c r="I468"/>
      <c r="J468"/>
      <c r="K468"/>
      <c r="L468"/>
      <c r="M468"/>
      <c r="N468"/>
      <c r="O468"/>
    </row>
    <row r="469" spans="4:15">
      <c r="D469"/>
      <c r="E469"/>
      <c r="F469"/>
      <c r="G469"/>
      <c r="H469"/>
      <c r="I469"/>
      <c r="J469"/>
      <c r="K469"/>
      <c r="L469"/>
      <c r="M469"/>
      <c r="N469"/>
      <c r="O469"/>
    </row>
    <row r="470" spans="4:15">
      <c r="D470"/>
      <c r="E470"/>
      <c r="F470"/>
      <c r="G470"/>
      <c r="H470"/>
      <c r="I470"/>
      <c r="J470"/>
      <c r="K470"/>
      <c r="L470"/>
      <c r="M470"/>
      <c r="N470"/>
      <c r="O470"/>
    </row>
    <row r="471" spans="4:15">
      <c r="D471"/>
      <c r="E471"/>
      <c r="F471"/>
      <c r="G471"/>
      <c r="H471"/>
      <c r="I471"/>
      <c r="J471"/>
      <c r="K471"/>
      <c r="L471"/>
      <c r="M471"/>
      <c r="N471"/>
      <c r="O471"/>
    </row>
    <row r="472" spans="4:15">
      <c r="D472"/>
      <c r="E472"/>
      <c r="F472"/>
      <c r="G472"/>
      <c r="H472"/>
      <c r="I472"/>
      <c r="J472"/>
      <c r="K472"/>
      <c r="L472"/>
      <c r="M472"/>
      <c r="N472"/>
      <c r="O472"/>
    </row>
    <row r="473" spans="4:15">
      <c r="D473"/>
      <c r="E473"/>
      <c r="F473"/>
      <c r="G473"/>
      <c r="H473"/>
      <c r="I473"/>
      <c r="J473"/>
      <c r="K473"/>
      <c r="L473"/>
      <c r="M473"/>
      <c r="N473"/>
      <c r="O473"/>
    </row>
    <row r="474" spans="4:15">
      <c r="D474"/>
      <c r="E474"/>
      <c r="F474"/>
      <c r="G474"/>
      <c r="H474"/>
      <c r="I474"/>
      <c r="J474"/>
      <c r="K474"/>
      <c r="L474"/>
      <c r="M474"/>
      <c r="N474"/>
      <c r="O474"/>
    </row>
    <row r="475" spans="4:15">
      <c r="D475"/>
      <c r="E475"/>
      <c r="F475"/>
      <c r="G475"/>
      <c r="H475"/>
      <c r="I475"/>
      <c r="J475"/>
      <c r="K475"/>
      <c r="L475"/>
      <c r="M475"/>
      <c r="N475"/>
      <c r="O475"/>
    </row>
    <row r="476" spans="4:15">
      <c r="D476"/>
      <c r="E476"/>
      <c r="F476"/>
      <c r="G476"/>
      <c r="H476"/>
      <c r="I476"/>
      <c r="J476"/>
      <c r="K476"/>
      <c r="L476"/>
      <c r="M476"/>
      <c r="N476"/>
      <c r="O476"/>
    </row>
    <row r="477" spans="4:15">
      <c r="D477"/>
      <c r="E477"/>
      <c r="F477"/>
      <c r="G477"/>
      <c r="H477"/>
      <c r="I477"/>
      <c r="J477"/>
      <c r="K477"/>
      <c r="L477"/>
      <c r="M477"/>
      <c r="N477"/>
      <c r="O477"/>
    </row>
    <row r="478" spans="4:15">
      <c r="D478"/>
      <c r="E478"/>
      <c r="F478"/>
      <c r="G478"/>
      <c r="H478"/>
      <c r="I478"/>
      <c r="J478"/>
      <c r="K478"/>
      <c r="L478"/>
      <c r="M478"/>
      <c r="N478"/>
      <c r="O478"/>
    </row>
    <row r="479" spans="4:15">
      <c r="D479"/>
      <c r="E479"/>
      <c r="F479"/>
      <c r="G479"/>
      <c r="H479"/>
      <c r="I479"/>
      <c r="J479"/>
      <c r="K479"/>
      <c r="L479"/>
      <c r="M479"/>
      <c r="N479"/>
      <c r="O479"/>
    </row>
    <row r="480" spans="4:15">
      <c r="D480"/>
      <c r="E480"/>
      <c r="F480"/>
      <c r="G480"/>
      <c r="H480"/>
      <c r="I480"/>
      <c r="J480"/>
      <c r="K480"/>
      <c r="L480"/>
      <c r="M480"/>
      <c r="N480"/>
      <c r="O480"/>
    </row>
    <row r="481" spans="4:15">
      <c r="D481"/>
      <c r="E481"/>
      <c r="F481"/>
      <c r="G481"/>
      <c r="H481"/>
      <c r="I481"/>
      <c r="J481"/>
      <c r="K481"/>
      <c r="L481"/>
      <c r="M481"/>
      <c r="N481"/>
      <c r="O481"/>
    </row>
    <row r="482" spans="4:15">
      <c r="D482"/>
      <c r="E482"/>
      <c r="F482"/>
      <c r="G482"/>
      <c r="H482"/>
      <c r="I482"/>
      <c r="J482"/>
      <c r="K482"/>
      <c r="L482"/>
      <c r="M482"/>
      <c r="N482"/>
      <c r="O482"/>
    </row>
    <row r="483" spans="4:15">
      <c r="D483"/>
      <c r="E483"/>
      <c r="F483"/>
      <c r="G483"/>
      <c r="H483"/>
      <c r="I483"/>
      <c r="J483"/>
      <c r="K483"/>
      <c r="L483"/>
      <c r="M483"/>
      <c r="N483"/>
      <c r="O483"/>
    </row>
    <row r="484" spans="4:15">
      <c r="D484"/>
      <c r="E484"/>
      <c r="F484"/>
      <c r="G484"/>
      <c r="H484"/>
      <c r="I484"/>
      <c r="J484"/>
      <c r="K484"/>
      <c r="L484"/>
      <c r="M484"/>
      <c r="N484"/>
      <c r="O484"/>
    </row>
    <row r="485" spans="4:15">
      <c r="D485"/>
      <c r="E485"/>
      <c r="F485"/>
      <c r="G485"/>
      <c r="H485"/>
      <c r="I485"/>
      <c r="J485"/>
      <c r="K485"/>
      <c r="L485"/>
      <c r="M485"/>
      <c r="N485"/>
      <c r="O485"/>
    </row>
    <row r="486" spans="4:15">
      <c r="D486"/>
      <c r="E486"/>
      <c r="F486"/>
      <c r="G486"/>
      <c r="H486"/>
      <c r="I486"/>
      <c r="J486"/>
      <c r="K486"/>
      <c r="L486"/>
      <c r="M486"/>
      <c r="N486"/>
      <c r="O486"/>
    </row>
    <row r="487" spans="4:15">
      <c r="D487"/>
      <c r="E487"/>
      <c r="F487"/>
      <c r="G487"/>
      <c r="H487"/>
      <c r="I487"/>
      <c r="J487"/>
      <c r="K487"/>
      <c r="L487"/>
      <c r="M487"/>
      <c r="N487"/>
      <c r="O487"/>
    </row>
    <row r="488" spans="4:15">
      <c r="D488"/>
      <c r="E488"/>
      <c r="F488"/>
      <c r="G488"/>
      <c r="H488"/>
      <c r="I488"/>
      <c r="J488"/>
      <c r="K488"/>
      <c r="L488"/>
      <c r="M488"/>
      <c r="N488"/>
      <c r="O488"/>
    </row>
    <row r="489" spans="4:15">
      <c r="D489"/>
      <c r="E489"/>
      <c r="F489"/>
      <c r="G489"/>
      <c r="H489"/>
      <c r="I489"/>
      <c r="J489"/>
      <c r="K489"/>
      <c r="L489"/>
      <c r="M489"/>
      <c r="N489"/>
      <c r="O489"/>
    </row>
    <row r="490" spans="4:15">
      <c r="D490"/>
      <c r="E490"/>
      <c r="F490"/>
      <c r="G490"/>
      <c r="H490"/>
      <c r="I490"/>
      <c r="J490"/>
      <c r="K490"/>
      <c r="L490"/>
      <c r="M490"/>
      <c r="N490"/>
      <c r="O490"/>
    </row>
    <row r="491" spans="4:15">
      <c r="D491"/>
      <c r="E491"/>
      <c r="F491"/>
      <c r="G491"/>
      <c r="H491"/>
      <c r="I491"/>
      <c r="J491"/>
      <c r="K491"/>
      <c r="L491"/>
      <c r="M491"/>
      <c r="N491"/>
      <c r="O491"/>
    </row>
    <row r="492" spans="4:15">
      <c r="D492"/>
      <c r="E492"/>
      <c r="F492"/>
      <c r="G492"/>
      <c r="H492"/>
      <c r="I492"/>
      <c r="J492"/>
      <c r="K492"/>
      <c r="L492"/>
      <c r="M492"/>
      <c r="N492"/>
      <c r="O492"/>
    </row>
    <row r="493" spans="4:15">
      <c r="D493"/>
      <c r="E493"/>
      <c r="F493"/>
      <c r="G493"/>
      <c r="H493"/>
      <c r="I493"/>
      <c r="J493"/>
      <c r="K493"/>
      <c r="L493"/>
      <c r="M493"/>
      <c r="N493"/>
      <c r="O493"/>
    </row>
    <row r="494" spans="4:15">
      <c r="D494"/>
      <c r="E494"/>
      <c r="F494"/>
      <c r="G494"/>
      <c r="H494"/>
      <c r="I494"/>
      <c r="J494"/>
      <c r="K494"/>
      <c r="L494"/>
      <c r="M494"/>
      <c r="N494"/>
      <c r="O494"/>
    </row>
    <row r="495" spans="4:15">
      <c r="D495"/>
      <c r="E495"/>
      <c r="F495"/>
      <c r="G495"/>
      <c r="H495"/>
      <c r="I495"/>
      <c r="J495"/>
      <c r="K495"/>
      <c r="L495"/>
      <c r="M495"/>
      <c r="N495"/>
      <c r="O495"/>
    </row>
    <row r="496" spans="4:15">
      <c r="D496"/>
      <c r="E496"/>
      <c r="F496"/>
      <c r="G496"/>
      <c r="H496"/>
      <c r="I496"/>
      <c r="J496"/>
      <c r="K496"/>
      <c r="L496"/>
      <c r="M496"/>
      <c r="N496"/>
      <c r="O496"/>
    </row>
    <row r="497" spans="4:15">
      <c r="D497"/>
      <c r="E497"/>
      <c r="F497"/>
      <c r="G497"/>
      <c r="H497"/>
      <c r="I497"/>
      <c r="J497"/>
      <c r="K497"/>
      <c r="L497"/>
      <c r="M497"/>
      <c r="N497"/>
      <c r="O497"/>
    </row>
    <row r="498" spans="4:15">
      <c r="D498"/>
      <c r="E498"/>
      <c r="F498"/>
      <c r="G498"/>
      <c r="H498"/>
      <c r="I498"/>
      <c r="J498"/>
      <c r="K498"/>
      <c r="L498"/>
      <c r="M498"/>
      <c r="N498"/>
      <c r="O498"/>
    </row>
    <row r="499" spans="4:15">
      <c r="D499"/>
      <c r="E499"/>
      <c r="F499"/>
      <c r="G499"/>
      <c r="H499"/>
      <c r="I499"/>
      <c r="J499"/>
      <c r="K499"/>
      <c r="L499"/>
      <c r="M499"/>
      <c r="N499"/>
      <c r="O499"/>
    </row>
    <row r="500" spans="4:15">
      <c r="D500"/>
      <c r="E500"/>
      <c r="F500"/>
      <c r="G500"/>
      <c r="H500"/>
      <c r="I500"/>
      <c r="J500"/>
      <c r="K500"/>
      <c r="L500"/>
      <c r="M500"/>
      <c r="N500"/>
      <c r="O500"/>
    </row>
    <row r="501" spans="4:15">
      <c r="D501"/>
      <c r="E501"/>
      <c r="F501"/>
      <c r="G501"/>
      <c r="H501"/>
      <c r="I501"/>
      <c r="J501"/>
      <c r="K501"/>
      <c r="L501"/>
      <c r="M501"/>
      <c r="N501"/>
      <c r="O501"/>
    </row>
    <row r="502" spans="4:15">
      <c r="D502"/>
      <c r="E502"/>
      <c r="F502"/>
      <c r="G502"/>
      <c r="H502"/>
      <c r="I502"/>
      <c r="J502"/>
      <c r="K502"/>
      <c r="L502"/>
      <c r="M502"/>
      <c r="N502"/>
      <c r="O502"/>
    </row>
    <row r="503" spans="4:15">
      <c r="D503"/>
      <c r="E503"/>
      <c r="F503"/>
      <c r="G503"/>
      <c r="H503"/>
      <c r="I503"/>
      <c r="J503"/>
      <c r="K503"/>
      <c r="L503"/>
      <c r="M503"/>
      <c r="N503"/>
      <c r="O503"/>
    </row>
    <row r="504" spans="4:15">
      <c r="D504"/>
      <c r="E504"/>
      <c r="F504"/>
      <c r="G504"/>
      <c r="H504"/>
      <c r="I504"/>
      <c r="J504"/>
      <c r="K504"/>
      <c r="L504"/>
      <c r="M504"/>
      <c r="N504"/>
      <c r="O504"/>
    </row>
    <row r="505" spans="4:15">
      <c r="D505"/>
      <c r="E505"/>
      <c r="F505"/>
      <c r="G505"/>
      <c r="H505"/>
      <c r="I505"/>
      <c r="J505"/>
      <c r="K505"/>
      <c r="L505"/>
      <c r="M505"/>
      <c r="N505"/>
      <c r="O505"/>
    </row>
    <row r="506" spans="4:15">
      <c r="D506"/>
      <c r="E506"/>
      <c r="F506"/>
      <c r="G506"/>
      <c r="H506"/>
      <c r="I506"/>
      <c r="J506"/>
      <c r="K506"/>
      <c r="L506"/>
      <c r="M506"/>
      <c r="N506"/>
      <c r="O506"/>
    </row>
    <row r="507" spans="4:15">
      <c r="D507"/>
      <c r="E507"/>
      <c r="F507"/>
      <c r="G507"/>
      <c r="H507"/>
      <c r="I507"/>
      <c r="J507"/>
      <c r="K507"/>
      <c r="L507"/>
      <c r="M507"/>
      <c r="N507"/>
      <c r="O507"/>
    </row>
    <row r="508" spans="4:15">
      <c r="D508"/>
      <c r="E508"/>
      <c r="F508"/>
      <c r="G508"/>
      <c r="H508"/>
      <c r="I508"/>
      <c r="J508"/>
      <c r="K508"/>
      <c r="L508"/>
      <c r="M508"/>
      <c r="N508"/>
      <c r="O508"/>
    </row>
    <row r="509" spans="4:15">
      <c r="D509"/>
      <c r="E509"/>
      <c r="F509"/>
      <c r="G509"/>
      <c r="H509"/>
      <c r="I509"/>
      <c r="J509"/>
      <c r="K509"/>
      <c r="L509"/>
      <c r="M509"/>
      <c r="N509"/>
      <c r="O509"/>
    </row>
    <row r="510" spans="4:15">
      <c r="D510"/>
      <c r="E510"/>
      <c r="F510"/>
      <c r="G510"/>
      <c r="H510"/>
      <c r="I510"/>
      <c r="J510"/>
      <c r="K510"/>
      <c r="L510"/>
      <c r="M510"/>
      <c r="N510"/>
      <c r="O510"/>
    </row>
    <row r="511" spans="4:15">
      <c r="D511"/>
      <c r="E511"/>
      <c r="F511"/>
      <c r="G511"/>
      <c r="H511"/>
      <c r="I511"/>
      <c r="J511"/>
      <c r="K511"/>
      <c r="L511"/>
      <c r="M511"/>
      <c r="N511"/>
      <c r="O511"/>
    </row>
    <row r="512" spans="4:15">
      <c r="D512"/>
      <c r="E512"/>
      <c r="F512"/>
      <c r="G512"/>
      <c r="H512"/>
      <c r="I512"/>
      <c r="J512"/>
      <c r="K512"/>
      <c r="L512"/>
      <c r="M512"/>
      <c r="N512"/>
      <c r="O512"/>
    </row>
    <row r="513" spans="4:15">
      <c r="D513"/>
      <c r="E513"/>
      <c r="F513"/>
      <c r="G513"/>
      <c r="H513"/>
      <c r="I513"/>
      <c r="J513"/>
      <c r="K513"/>
      <c r="L513"/>
      <c r="M513"/>
      <c r="N513"/>
      <c r="O513"/>
    </row>
    <row r="514" spans="4:15">
      <c r="D514"/>
      <c r="E514"/>
      <c r="F514"/>
      <c r="G514"/>
      <c r="H514"/>
      <c r="I514"/>
      <c r="J514"/>
      <c r="K514"/>
      <c r="L514"/>
      <c r="M514"/>
      <c r="N514"/>
      <c r="O514"/>
    </row>
    <row r="515" spans="4:15">
      <c r="D515"/>
      <c r="E515"/>
      <c r="F515"/>
      <c r="G515"/>
      <c r="H515"/>
      <c r="I515"/>
      <c r="J515"/>
      <c r="K515"/>
      <c r="L515"/>
      <c r="M515"/>
      <c r="N515"/>
      <c r="O515"/>
    </row>
    <row r="516" spans="4:15">
      <c r="D516"/>
      <c r="E516"/>
      <c r="F516"/>
      <c r="G516"/>
      <c r="H516"/>
      <c r="I516"/>
      <c r="J516"/>
      <c r="K516"/>
      <c r="L516"/>
      <c r="M516"/>
      <c r="N516"/>
      <c r="O516"/>
    </row>
    <row r="517" spans="4:15">
      <c r="D517"/>
      <c r="E517"/>
      <c r="F517"/>
      <c r="G517"/>
      <c r="H517"/>
      <c r="I517"/>
      <c r="J517"/>
      <c r="K517"/>
      <c r="L517"/>
      <c r="M517"/>
      <c r="N517"/>
      <c r="O517"/>
    </row>
    <row r="518" spans="4:15">
      <c r="D518"/>
      <c r="E518"/>
      <c r="F518"/>
      <c r="G518"/>
      <c r="H518"/>
      <c r="I518"/>
      <c r="J518"/>
      <c r="K518"/>
      <c r="L518"/>
      <c r="M518"/>
      <c r="N518"/>
      <c r="O518"/>
    </row>
    <row r="519" spans="4:15">
      <c r="D519"/>
      <c r="E519"/>
      <c r="F519"/>
      <c r="G519"/>
      <c r="H519"/>
      <c r="I519"/>
      <c r="J519"/>
      <c r="K519"/>
      <c r="L519"/>
      <c r="M519"/>
      <c r="N519"/>
      <c r="O519"/>
    </row>
    <row r="520" spans="4:15">
      <c r="D520"/>
      <c r="E520"/>
      <c r="F520"/>
      <c r="G520"/>
      <c r="H520"/>
      <c r="I520"/>
      <c r="J520"/>
      <c r="K520"/>
      <c r="L520"/>
      <c r="M520"/>
      <c r="N520"/>
      <c r="O520"/>
    </row>
    <row r="521" spans="4:15">
      <c r="D521"/>
      <c r="E521"/>
      <c r="F521"/>
      <c r="G521"/>
      <c r="H521"/>
      <c r="I521"/>
      <c r="J521"/>
      <c r="K521"/>
      <c r="L521"/>
      <c r="M521"/>
      <c r="N521"/>
      <c r="O521"/>
    </row>
    <row r="522" spans="4:15">
      <c r="D522"/>
      <c r="E522"/>
      <c r="F522"/>
      <c r="G522"/>
      <c r="H522"/>
      <c r="I522"/>
      <c r="J522"/>
      <c r="K522"/>
      <c r="L522"/>
      <c r="M522"/>
      <c r="N522"/>
      <c r="O522"/>
    </row>
    <row r="523" spans="4:15">
      <c r="D523"/>
      <c r="E523"/>
      <c r="F523"/>
      <c r="G523"/>
      <c r="H523"/>
      <c r="I523"/>
      <c r="J523"/>
      <c r="K523"/>
      <c r="L523"/>
      <c r="M523"/>
      <c r="N523"/>
      <c r="O523"/>
    </row>
    <row r="524" spans="4:15">
      <c r="D524"/>
      <c r="E524"/>
      <c r="F524"/>
      <c r="G524"/>
      <c r="H524"/>
      <c r="I524"/>
      <c r="J524"/>
      <c r="K524"/>
      <c r="L524"/>
      <c r="M524"/>
      <c r="N524"/>
      <c r="O524"/>
    </row>
    <row r="525" spans="4:15">
      <c r="D525"/>
      <c r="E525"/>
      <c r="F525"/>
      <c r="G525"/>
      <c r="H525"/>
      <c r="I525"/>
      <c r="J525"/>
      <c r="K525"/>
      <c r="L525"/>
      <c r="M525"/>
      <c r="N525"/>
      <c r="O525"/>
    </row>
    <row r="526" spans="4:15">
      <c r="D526"/>
      <c r="E526"/>
      <c r="F526"/>
      <c r="G526"/>
      <c r="H526"/>
      <c r="I526"/>
      <c r="J526"/>
      <c r="K526"/>
      <c r="L526"/>
      <c r="M526"/>
      <c r="N526"/>
      <c r="O526"/>
    </row>
    <row r="527" spans="4:15">
      <c r="D527"/>
      <c r="E527"/>
      <c r="F527"/>
      <c r="G527"/>
      <c r="H527"/>
      <c r="I527"/>
      <c r="J527"/>
      <c r="K527"/>
      <c r="L527"/>
      <c r="M527"/>
      <c r="N527"/>
      <c r="O527"/>
    </row>
    <row r="528" spans="4:15">
      <c r="D528"/>
      <c r="E528"/>
      <c r="F528"/>
      <c r="G528"/>
      <c r="H528"/>
      <c r="I528"/>
      <c r="J528"/>
      <c r="K528"/>
      <c r="L528"/>
      <c r="M528"/>
      <c r="N528"/>
      <c r="O528"/>
    </row>
    <row r="529" spans="4:15">
      <c r="D529"/>
      <c r="E529"/>
      <c r="F529"/>
      <c r="G529"/>
      <c r="H529"/>
      <c r="I529"/>
      <c r="J529"/>
      <c r="K529"/>
      <c r="L529"/>
      <c r="M529"/>
      <c r="N529"/>
      <c r="O529"/>
    </row>
    <row r="530" spans="4:15">
      <c r="D530"/>
      <c r="E530"/>
      <c r="F530"/>
      <c r="G530"/>
      <c r="H530"/>
      <c r="I530"/>
      <c r="J530"/>
      <c r="K530"/>
      <c r="L530"/>
      <c r="M530"/>
      <c r="N530"/>
      <c r="O530"/>
    </row>
    <row r="531" spans="4:15">
      <c r="D531"/>
      <c r="E531"/>
      <c r="F531"/>
      <c r="G531"/>
      <c r="H531"/>
      <c r="I531"/>
      <c r="J531"/>
      <c r="K531"/>
      <c r="L531"/>
      <c r="M531"/>
      <c r="N531"/>
      <c r="O531"/>
    </row>
    <row r="532" spans="4:15">
      <c r="D532"/>
      <c r="E532"/>
      <c r="F532"/>
      <c r="G532"/>
      <c r="H532"/>
      <c r="I532"/>
      <c r="J532"/>
      <c r="K532"/>
      <c r="L532"/>
      <c r="M532"/>
      <c r="N532"/>
      <c r="O532"/>
    </row>
    <row r="533" spans="4:15">
      <c r="D533"/>
      <c r="E533"/>
      <c r="F533"/>
      <c r="G533"/>
      <c r="H533"/>
      <c r="I533"/>
      <c r="J533"/>
      <c r="K533"/>
      <c r="L533"/>
      <c r="M533"/>
      <c r="N533"/>
      <c r="O533"/>
    </row>
    <row r="534" spans="4:15">
      <c r="D534"/>
      <c r="E534"/>
      <c r="F534"/>
      <c r="G534"/>
      <c r="H534"/>
      <c r="I534"/>
      <c r="J534"/>
      <c r="K534"/>
      <c r="L534"/>
      <c r="M534"/>
      <c r="N534"/>
      <c r="O534"/>
    </row>
    <row r="535" spans="4:15">
      <c r="D535"/>
      <c r="E535"/>
      <c r="F535"/>
      <c r="G535"/>
      <c r="H535"/>
      <c r="I535"/>
      <c r="J535"/>
      <c r="K535"/>
      <c r="L535"/>
      <c r="M535"/>
      <c r="N535"/>
      <c r="O535"/>
    </row>
    <row r="536" spans="4:15">
      <c r="D536"/>
      <c r="E536"/>
      <c r="F536"/>
      <c r="G536"/>
      <c r="H536"/>
      <c r="I536"/>
      <c r="J536"/>
      <c r="K536"/>
      <c r="L536"/>
      <c r="M536"/>
      <c r="N536"/>
      <c r="O536"/>
    </row>
    <row r="537" spans="4:15">
      <c r="D537"/>
      <c r="E537"/>
      <c r="F537"/>
      <c r="G537"/>
      <c r="H537"/>
      <c r="I537"/>
      <c r="J537"/>
      <c r="K537"/>
      <c r="L537"/>
      <c r="M537"/>
      <c r="N537"/>
      <c r="O537"/>
    </row>
    <row r="538" spans="4:15">
      <c r="D538"/>
      <c r="E538"/>
      <c r="F538"/>
      <c r="G538"/>
      <c r="H538"/>
      <c r="I538"/>
      <c r="J538"/>
      <c r="K538"/>
      <c r="L538"/>
      <c r="M538"/>
      <c r="N538"/>
      <c r="O538"/>
    </row>
    <row r="539" spans="4:15">
      <c r="D539"/>
      <c r="E539"/>
      <c r="F539"/>
      <c r="G539"/>
      <c r="H539"/>
      <c r="I539"/>
      <c r="J539"/>
      <c r="K539"/>
      <c r="L539"/>
      <c r="M539"/>
      <c r="N539"/>
      <c r="O539"/>
    </row>
    <row r="540" spans="4:15">
      <c r="D540"/>
      <c r="E540"/>
      <c r="F540"/>
      <c r="G540"/>
      <c r="H540"/>
      <c r="I540"/>
      <c r="J540"/>
      <c r="K540"/>
      <c r="L540"/>
      <c r="M540"/>
      <c r="N540"/>
      <c r="O540"/>
    </row>
    <row r="541" spans="4:15">
      <c r="D541"/>
      <c r="E541"/>
      <c r="F541"/>
      <c r="G541"/>
      <c r="H541"/>
      <c r="I541"/>
      <c r="J541"/>
      <c r="K541"/>
      <c r="L541"/>
      <c r="M541"/>
      <c r="N541"/>
      <c r="O541"/>
    </row>
    <row r="542" spans="4:15">
      <c r="D542"/>
      <c r="E542"/>
      <c r="F542"/>
      <c r="G542"/>
      <c r="H542"/>
      <c r="I542"/>
      <c r="J542"/>
      <c r="K542"/>
      <c r="L542"/>
      <c r="M542"/>
      <c r="N542"/>
      <c r="O542"/>
    </row>
    <row r="543" spans="4:15">
      <c r="D543"/>
      <c r="E543"/>
      <c r="F543"/>
      <c r="G543"/>
      <c r="H543"/>
      <c r="I543"/>
      <c r="J543"/>
      <c r="K543"/>
      <c r="L543"/>
      <c r="M543"/>
      <c r="N543"/>
      <c r="O543"/>
    </row>
    <row r="544" spans="4:15">
      <c r="D544"/>
      <c r="E544"/>
      <c r="F544"/>
      <c r="G544"/>
      <c r="H544"/>
      <c r="I544"/>
      <c r="J544"/>
      <c r="K544"/>
      <c r="L544"/>
      <c r="M544"/>
      <c r="N544"/>
      <c r="O544"/>
    </row>
    <row r="545" spans="4:15">
      <c r="D545"/>
      <c r="E545"/>
      <c r="F545"/>
      <c r="G545"/>
      <c r="H545"/>
      <c r="I545"/>
      <c r="J545"/>
      <c r="K545"/>
      <c r="L545"/>
      <c r="M545"/>
      <c r="N545"/>
      <c r="O545"/>
    </row>
    <row r="546" spans="4:15">
      <c r="D546"/>
      <c r="E546"/>
      <c r="F546"/>
      <c r="G546"/>
      <c r="H546"/>
      <c r="I546"/>
      <c r="J546"/>
      <c r="K546"/>
      <c r="L546"/>
      <c r="M546"/>
      <c r="N546"/>
      <c r="O546"/>
    </row>
    <row r="547" spans="4:15">
      <c r="D547"/>
      <c r="E547"/>
      <c r="F547"/>
      <c r="G547"/>
      <c r="H547"/>
      <c r="I547"/>
      <c r="J547"/>
      <c r="K547"/>
      <c r="L547"/>
      <c r="M547"/>
      <c r="N547"/>
      <c r="O547"/>
    </row>
    <row r="548" spans="4:15">
      <c r="D548"/>
      <c r="E548"/>
      <c r="F548"/>
      <c r="G548"/>
      <c r="H548"/>
      <c r="I548"/>
      <c r="J548"/>
      <c r="K548"/>
      <c r="L548"/>
      <c r="M548"/>
      <c r="N548"/>
      <c r="O548"/>
    </row>
    <row r="549" spans="4:15">
      <c r="D549"/>
      <c r="E549"/>
      <c r="F549"/>
      <c r="G549"/>
      <c r="H549"/>
      <c r="I549"/>
      <c r="J549"/>
      <c r="K549"/>
      <c r="L549"/>
      <c r="M549"/>
      <c r="N549"/>
      <c r="O549"/>
    </row>
    <row r="550" spans="4:15">
      <c r="D550"/>
      <c r="E550"/>
      <c r="F550"/>
      <c r="G550"/>
      <c r="H550"/>
      <c r="I550"/>
      <c r="J550"/>
      <c r="K550"/>
      <c r="L550"/>
      <c r="M550"/>
      <c r="N550"/>
      <c r="O550"/>
    </row>
    <row r="551" spans="4:15">
      <c r="D551"/>
      <c r="E551"/>
      <c r="F551"/>
      <c r="G551"/>
      <c r="H551"/>
      <c r="I551"/>
      <c r="J551"/>
      <c r="K551"/>
      <c r="L551"/>
      <c r="M551"/>
      <c r="N551"/>
      <c r="O551"/>
    </row>
    <row r="552" spans="4:15">
      <c r="D552"/>
      <c r="E552"/>
      <c r="F552"/>
      <c r="G552"/>
      <c r="H552"/>
      <c r="I552"/>
      <c r="J552"/>
      <c r="K552"/>
      <c r="L552"/>
      <c r="M552"/>
      <c r="N552"/>
      <c r="O552"/>
    </row>
    <row r="553" spans="4:15">
      <c r="D553"/>
      <c r="E553"/>
      <c r="F553"/>
      <c r="G553"/>
      <c r="H553"/>
      <c r="I553"/>
      <c r="J553"/>
      <c r="K553"/>
      <c r="L553"/>
      <c r="M553"/>
      <c r="N553"/>
      <c r="O553"/>
    </row>
    <row r="554" spans="4:15">
      <c r="D554"/>
      <c r="E554"/>
      <c r="F554"/>
      <c r="G554"/>
      <c r="H554"/>
      <c r="I554"/>
      <c r="J554"/>
      <c r="K554"/>
      <c r="L554"/>
      <c r="M554"/>
      <c r="N554"/>
      <c r="O554"/>
    </row>
    <row r="555" spans="4:15">
      <c r="D555"/>
      <c r="E555"/>
      <c r="F555"/>
      <c r="G555"/>
      <c r="H555"/>
      <c r="I555"/>
      <c r="J555"/>
      <c r="K555"/>
      <c r="L555"/>
      <c r="M555"/>
      <c r="N555"/>
      <c r="O555"/>
    </row>
    <row r="556" spans="4:15">
      <c r="D556"/>
      <c r="E556"/>
      <c r="F556"/>
      <c r="G556"/>
      <c r="H556"/>
      <c r="I556"/>
      <c r="J556"/>
      <c r="K556"/>
      <c r="L556"/>
      <c r="M556"/>
      <c r="N556"/>
      <c r="O556"/>
    </row>
    <row r="557" spans="4:15">
      <c r="D557"/>
      <c r="E557"/>
      <c r="F557"/>
      <c r="G557"/>
      <c r="H557"/>
      <c r="I557"/>
      <c r="J557"/>
      <c r="K557"/>
      <c r="L557"/>
      <c r="M557"/>
      <c r="N557"/>
      <c r="O557"/>
    </row>
    <row r="558" spans="4:15">
      <c r="D558"/>
      <c r="E558"/>
      <c r="F558"/>
      <c r="G558"/>
      <c r="H558"/>
      <c r="I558"/>
      <c r="J558"/>
      <c r="K558"/>
      <c r="L558"/>
      <c r="M558"/>
      <c r="N558"/>
      <c r="O558"/>
    </row>
    <row r="559" spans="4:15">
      <c r="D559"/>
      <c r="E559"/>
      <c r="F559"/>
      <c r="G559"/>
      <c r="H559"/>
      <c r="I559"/>
      <c r="J559"/>
      <c r="K559"/>
      <c r="L559"/>
      <c r="M559"/>
      <c r="N559"/>
      <c r="O559"/>
    </row>
    <row r="560" spans="4:15">
      <c r="D560"/>
      <c r="E560"/>
      <c r="F560"/>
      <c r="G560"/>
      <c r="H560"/>
      <c r="I560"/>
      <c r="J560"/>
      <c r="K560"/>
      <c r="L560"/>
      <c r="M560"/>
      <c r="N560"/>
      <c r="O560"/>
    </row>
    <row r="561" spans="4:15">
      <c r="D561"/>
      <c r="E561"/>
      <c r="F561"/>
      <c r="G561"/>
      <c r="H561"/>
      <c r="I561"/>
      <c r="J561"/>
      <c r="K561"/>
      <c r="L561"/>
      <c r="M561"/>
      <c r="N561"/>
      <c r="O561"/>
    </row>
    <row r="562" spans="4:15">
      <c r="D562"/>
      <c r="E562"/>
      <c r="F562"/>
      <c r="G562"/>
      <c r="H562"/>
      <c r="I562"/>
      <c r="J562"/>
      <c r="K562"/>
      <c r="L562"/>
      <c r="M562"/>
      <c r="N562"/>
      <c r="O562"/>
    </row>
    <row r="563" spans="4:15">
      <c r="D563"/>
      <c r="E563"/>
      <c r="F563"/>
      <c r="G563"/>
      <c r="H563"/>
      <c r="I563"/>
      <c r="J563"/>
      <c r="K563"/>
      <c r="L563"/>
      <c r="M563"/>
      <c r="N563"/>
      <c r="O563"/>
    </row>
    <row r="564" spans="4:15">
      <c r="D564"/>
      <c r="E564"/>
      <c r="F564"/>
      <c r="G564"/>
      <c r="H564"/>
      <c r="I564"/>
      <c r="J564"/>
      <c r="K564"/>
      <c r="L564"/>
      <c r="M564"/>
      <c r="N564"/>
      <c r="O564"/>
    </row>
    <row r="565" spans="4:15">
      <c r="D565"/>
      <c r="E565"/>
      <c r="F565"/>
      <c r="G565"/>
      <c r="H565"/>
      <c r="I565"/>
      <c r="J565"/>
      <c r="K565"/>
      <c r="L565"/>
      <c r="M565"/>
      <c r="N565"/>
      <c r="O565"/>
    </row>
    <row r="566" spans="4:15">
      <c r="D566"/>
      <c r="E566"/>
      <c r="F566"/>
      <c r="G566"/>
      <c r="H566"/>
      <c r="I566"/>
      <c r="J566"/>
      <c r="K566"/>
      <c r="L566"/>
      <c r="M566"/>
      <c r="N566"/>
      <c r="O566"/>
    </row>
    <row r="567" spans="4:15">
      <c r="D567"/>
      <c r="E567"/>
      <c r="F567"/>
      <c r="G567"/>
      <c r="H567"/>
      <c r="I567"/>
      <c r="J567"/>
      <c r="K567"/>
      <c r="L567"/>
      <c r="M567"/>
      <c r="N567"/>
      <c r="O567"/>
    </row>
    <row r="568" spans="4:15">
      <c r="D568"/>
      <c r="E568"/>
      <c r="F568"/>
      <c r="G568"/>
      <c r="H568"/>
      <c r="I568"/>
      <c r="J568"/>
      <c r="K568"/>
      <c r="L568"/>
      <c r="M568"/>
      <c r="N568"/>
      <c r="O568"/>
    </row>
    <row r="569" spans="4:15">
      <c r="D569"/>
      <c r="E569"/>
      <c r="F569"/>
      <c r="G569"/>
      <c r="H569"/>
      <c r="I569"/>
      <c r="J569"/>
      <c r="K569"/>
      <c r="L569"/>
      <c r="M569"/>
      <c r="N569"/>
      <c r="O569"/>
    </row>
    <row r="570" spans="4:15">
      <c r="D570"/>
      <c r="E570"/>
      <c r="F570"/>
      <c r="G570"/>
      <c r="H570"/>
      <c r="I570"/>
      <c r="J570"/>
      <c r="K570"/>
      <c r="L570"/>
      <c r="M570"/>
      <c r="N570"/>
      <c r="O570"/>
    </row>
    <row r="571" spans="4:15">
      <c r="D571"/>
      <c r="E571"/>
      <c r="F571"/>
      <c r="G571"/>
      <c r="H571"/>
      <c r="I571"/>
      <c r="J571"/>
      <c r="K571"/>
      <c r="L571"/>
      <c r="M571"/>
      <c r="N571"/>
      <c r="O571"/>
    </row>
    <row r="572" spans="4:15">
      <c r="D572"/>
      <c r="E572"/>
      <c r="F572"/>
      <c r="G572"/>
      <c r="H572"/>
      <c r="I572"/>
      <c r="J572"/>
      <c r="K572"/>
      <c r="L572"/>
      <c r="M572"/>
      <c r="N572"/>
      <c r="O572"/>
    </row>
    <row r="573" spans="4:15">
      <c r="D573"/>
      <c r="E573"/>
      <c r="F573"/>
      <c r="G573"/>
      <c r="H573"/>
      <c r="I573"/>
      <c r="J573"/>
      <c r="K573"/>
      <c r="L573"/>
      <c r="M573"/>
      <c r="N573"/>
      <c r="O573"/>
    </row>
    <row r="574" spans="4:15">
      <c r="D574"/>
      <c r="E574"/>
      <c r="F574"/>
      <c r="G574"/>
      <c r="H574"/>
      <c r="I574"/>
      <c r="J574"/>
      <c r="K574"/>
      <c r="L574"/>
      <c r="M574"/>
      <c r="N574"/>
      <c r="O574"/>
    </row>
    <row r="575" spans="4:15">
      <c r="D575"/>
      <c r="E575"/>
      <c r="F575"/>
      <c r="G575"/>
      <c r="H575"/>
      <c r="I575"/>
      <c r="J575"/>
      <c r="K575"/>
      <c r="L575"/>
      <c r="M575"/>
      <c r="N575"/>
      <c r="O575"/>
    </row>
    <row r="576" spans="4:15">
      <c r="D576"/>
      <c r="E576"/>
      <c r="F576"/>
      <c r="G576"/>
      <c r="H576"/>
      <c r="I576"/>
      <c r="J576"/>
      <c r="K576"/>
      <c r="L576"/>
      <c r="M576"/>
      <c r="N576"/>
      <c r="O576"/>
    </row>
    <row r="577" spans="4:15">
      <c r="D577"/>
      <c r="E577"/>
      <c r="F577"/>
      <c r="G577"/>
      <c r="H577"/>
      <c r="I577"/>
      <c r="J577"/>
      <c r="K577"/>
      <c r="L577"/>
      <c r="M577"/>
      <c r="N577"/>
      <c r="O577"/>
    </row>
    <row r="578" spans="4:15">
      <c r="D578"/>
      <c r="E578"/>
      <c r="F578"/>
      <c r="G578"/>
      <c r="H578"/>
      <c r="I578"/>
      <c r="J578"/>
      <c r="K578"/>
      <c r="L578"/>
      <c r="M578"/>
      <c r="N578"/>
      <c r="O578"/>
    </row>
    <row r="579" spans="4:15">
      <c r="D579"/>
      <c r="E579"/>
      <c r="F579"/>
      <c r="G579"/>
      <c r="H579"/>
      <c r="I579"/>
      <c r="J579"/>
      <c r="K579"/>
      <c r="L579"/>
      <c r="M579"/>
      <c r="N579"/>
      <c r="O579"/>
    </row>
    <row r="580" spans="4:15">
      <c r="D580"/>
      <c r="E580"/>
      <c r="F580"/>
      <c r="G580"/>
      <c r="H580"/>
      <c r="I580"/>
      <c r="J580"/>
      <c r="K580"/>
      <c r="L580"/>
      <c r="M580"/>
      <c r="N580"/>
      <c r="O580"/>
    </row>
    <row r="581" spans="4:15">
      <c r="D581"/>
      <c r="E581"/>
      <c r="F581"/>
      <c r="G581"/>
      <c r="H581"/>
      <c r="I581"/>
      <c r="J581"/>
      <c r="K581"/>
      <c r="L581"/>
      <c r="M581"/>
      <c r="N581"/>
      <c r="O581"/>
    </row>
    <row r="582" spans="4:15">
      <c r="D582"/>
      <c r="E582"/>
      <c r="F582"/>
      <c r="G582"/>
      <c r="H582"/>
      <c r="I582"/>
      <c r="J582"/>
      <c r="K582"/>
      <c r="L582"/>
      <c r="M582"/>
      <c r="N582"/>
      <c r="O582"/>
    </row>
    <row r="583" spans="4:15">
      <c r="D583"/>
      <c r="E583"/>
      <c r="F583"/>
      <c r="G583"/>
      <c r="H583"/>
      <c r="I583"/>
      <c r="J583"/>
      <c r="K583"/>
      <c r="L583"/>
      <c r="M583"/>
      <c r="N583"/>
      <c r="O583"/>
    </row>
    <row r="584" spans="4:15">
      <c r="D584"/>
      <c r="E584"/>
      <c r="F584"/>
      <c r="G584"/>
      <c r="H584"/>
      <c r="I584"/>
      <c r="J584"/>
      <c r="K584"/>
      <c r="L584"/>
      <c r="M584"/>
      <c r="N584"/>
      <c r="O584"/>
    </row>
    <row r="585" spans="4:15">
      <c r="D585"/>
      <c r="E585"/>
      <c r="F585"/>
      <c r="G585"/>
      <c r="H585"/>
      <c r="I585"/>
      <c r="J585"/>
      <c r="K585"/>
      <c r="L585"/>
      <c r="M585"/>
      <c r="N585"/>
      <c r="O585"/>
    </row>
    <row r="586" spans="4:15">
      <c r="D586"/>
      <c r="E586"/>
      <c r="F586"/>
      <c r="G586"/>
      <c r="H586"/>
      <c r="I586"/>
      <c r="J586"/>
      <c r="K586"/>
      <c r="L586"/>
      <c r="M586"/>
      <c r="N586"/>
      <c r="O586"/>
    </row>
    <row r="587" spans="4:15">
      <c r="D587"/>
      <c r="E587"/>
      <c r="F587"/>
      <c r="G587"/>
      <c r="H587"/>
      <c r="I587"/>
      <c r="J587"/>
      <c r="K587"/>
      <c r="L587"/>
      <c r="M587"/>
      <c r="N587"/>
      <c r="O587"/>
    </row>
    <row r="588" spans="4:15">
      <c r="D588"/>
      <c r="E588"/>
      <c r="F588"/>
      <c r="G588"/>
      <c r="H588"/>
      <c r="I588"/>
      <c r="J588"/>
      <c r="K588"/>
      <c r="L588"/>
      <c r="M588"/>
      <c r="N588"/>
      <c r="O588"/>
    </row>
    <row r="589" spans="4:15">
      <c r="D589"/>
      <c r="E589"/>
      <c r="F589"/>
      <c r="G589"/>
      <c r="H589"/>
      <c r="I589"/>
      <c r="J589"/>
      <c r="K589"/>
      <c r="L589"/>
      <c r="M589"/>
      <c r="N589"/>
      <c r="O589"/>
    </row>
    <row r="590" spans="4:15">
      <c r="D590"/>
      <c r="E590"/>
      <c r="F590"/>
      <c r="G590"/>
      <c r="H590"/>
      <c r="I590"/>
      <c r="J590"/>
      <c r="K590"/>
      <c r="L590"/>
      <c r="M590"/>
      <c r="N590"/>
      <c r="O590"/>
    </row>
    <row r="591" spans="4:15">
      <c r="D591"/>
      <c r="E591"/>
      <c r="F591"/>
      <c r="G591"/>
      <c r="H591"/>
      <c r="I591"/>
      <c r="J591"/>
      <c r="K591"/>
      <c r="L591"/>
      <c r="M591"/>
      <c r="N591"/>
      <c r="O591"/>
    </row>
    <row r="592" spans="4:15">
      <c r="D592"/>
      <c r="E592"/>
      <c r="F592"/>
      <c r="G592"/>
      <c r="H592"/>
      <c r="I592"/>
      <c r="J592"/>
      <c r="K592"/>
      <c r="L592"/>
      <c r="M592"/>
      <c r="N592"/>
      <c r="O592"/>
    </row>
    <row r="593" spans="4:15">
      <c r="D593"/>
      <c r="E593"/>
      <c r="F593"/>
      <c r="G593"/>
      <c r="H593"/>
      <c r="I593"/>
      <c r="J593"/>
      <c r="K593"/>
      <c r="L593"/>
      <c r="M593"/>
      <c r="N593"/>
      <c r="O593"/>
    </row>
    <row r="594" spans="4:15">
      <c r="D594"/>
      <c r="E594"/>
      <c r="F594"/>
      <c r="G594"/>
      <c r="H594"/>
      <c r="I594"/>
      <c r="J594"/>
      <c r="K594"/>
      <c r="L594"/>
      <c r="M594"/>
      <c r="N594"/>
      <c r="O594"/>
    </row>
    <row r="595" spans="4:15">
      <c r="D595"/>
      <c r="E595"/>
      <c r="F595"/>
      <c r="G595"/>
      <c r="H595"/>
      <c r="I595"/>
      <c r="J595"/>
      <c r="K595"/>
      <c r="L595"/>
      <c r="M595"/>
      <c r="N595"/>
      <c r="O595"/>
    </row>
    <row r="596" spans="4:15">
      <c r="D596"/>
      <c r="E596"/>
      <c r="F596"/>
      <c r="G596"/>
      <c r="H596"/>
      <c r="I596"/>
      <c r="J596"/>
      <c r="K596"/>
      <c r="L596"/>
      <c r="M596"/>
      <c r="N596"/>
      <c r="O596"/>
    </row>
    <row r="597" spans="4:15">
      <c r="D597"/>
      <c r="E597"/>
      <c r="F597"/>
      <c r="G597"/>
      <c r="H597"/>
      <c r="I597"/>
      <c r="J597"/>
      <c r="K597"/>
      <c r="L597"/>
      <c r="M597"/>
      <c r="N597"/>
      <c r="O597"/>
    </row>
    <row r="598" spans="4:15">
      <c r="D598"/>
      <c r="E598"/>
      <c r="F598"/>
      <c r="G598"/>
      <c r="H598"/>
      <c r="I598"/>
      <c r="J598"/>
      <c r="K598"/>
      <c r="L598"/>
      <c r="M598"/>
      <c r="N598"/>
      <c r="O598"/>
    </row>
    <row r="599" spans="4:15">
      <c r="D599"/>
      <c r="E599"/>
      <c r="F599"/>
      <c r="G599"/>
      <c r="H599"/>
      <c r="I599"/>
      <c r="J599"/>
      <c r="K599"/>
      <c r="L599"/>
      <c r="M599"/>
      <c r="N599"/>
      <c r="O599"/>
    </row>
    <row r="600" spans="4:15">
      <c r="D600"/>
      <c r="E600"/>
      <c r="F600"/>
      <c r="G600"/>
      <c r="H600"/>
      <c r="I600"/>
      <c r="J600"/>
      <c r="K600"/>
      <c r="L600"/>
      <c r="M600"/>
      <c r="N600"/>
      <c r="O600"/>
    </row>
    <row r="601" spans="4:15">
      <c r="D601"/>
      <c r="E601"/>
      <c r="F601"/>
      <c r="G601"/>
      <c r="H601"/>
      <c r="I601"/>
      <c r="J601"/>
      <c r="K601"/>
      <c r="L601"/>
      <c r="M601"/>
      <c r="N601"/>
      <c r="O601"/>
    </row>
    <row r="602" spans="4:15">
      <c r="D602"/>
      <c r="E602"/>
      <c r="F602"/>
      <c r="G602"/>
      <c r="H602"/>
      <c r="I602"/>
      <c r="J602"/>
      <c r="K602"/>
      <c r="L602"/>
      <c r="M602"/>
      <c r="N602"/>
      <c r="O602"/>
    </row>
    <row r="603" spans="4:15">
      <c r="D603"/>
      <c r="E603"/>
      <c r="F603"/>
      <c r="G603"/>
      <c r="H603"/>
      <c r="I603"/>
      <c r="J603"/>
      <c r="K603"/>
      <c r="L603"/>
      <c r="M603"/>
      <c r="N603"/>
      <c r="O603"/>
    </row>
    <row r="604" spans="4:15">
      <c r="D604"/>
      <c r="E604"/>
      <c r="F604"/>
      <c r="G604"/>
      <c r="H604"/>
      <c r="I604"/>
      <c r="J604"/>
      <c r="K604"/>
      <c r="L604"/>
      <c r="M604"/>
      <c r="N604"/>
      <c r="O604"/>
    </row>
    <row r="605" spans="4:15">
      <c r="D605"/>
      <c r="E605"/>
      <c r="F605"/>
      <c r="G605"/>
      <c r="H605"/>
      <c r="I605"/>
      <c r="J605"/>
      <c r="K605"/>
      <c r="L605"/>
      <c r="M605"/>
      <c r="N605"/>
      <c r="O605"/>
    </row>
    <row r="606" spans="4:15">
      <c r="D606"/>
      <c r="E606"/>
      <c r="F606"/>
      <c r="G606"/>
      <c r="H606"/>
      <c r="I606"/>
      <c r="J606"/>
      <c r="K606"/>
      <c r="L606"/>
      <c r="M606"/>
      <c r="N606"/>
      <c r="O606"/>
    </row>
    <row r="607" spans="4:15">
      <c r="D607"/>
      <c r="E607"/>
      <c r="F607"/>
      <c r="G607"/>
      <c r="H607"/>
      <c r="I607"/>
      <c r="J607"/>
      <c r="K607"/>
      <c r="L607"/>
      <c r="M607"/>
      <c r="N607"/>
      <c r="O607"/>
    </row>
    <row r="608" spans="4:15">
      <c r="D608"/>
      <c r="E608"/>
      <c r="F608"/>
      <c r="G608"/>
      <c r="H608"/>
      <c r="I608"/>
      <c r="J608"/>
      <c r="K608"/>
      <c r="L608"/>
      <c r="M608"/>
      <c r="N608"/>
      <c r="O608"/>
    </row>
    <row r="609" spans="4:15">
      <c r="D609"/>
      <c r="E609"/>
      <c r="F609"/>
      <c r="G609"/>
      <c r="H609"/>
      <c r="I609"/>
      <c r="J609"/>
      <c r="K609"/>
      <c r="L609"/>
      <c r="M609"/>
      <c r="N609"/>
      <c r="O609"/>
    </row>
    <row r="610" spans="4:15">
      <c r="D610"/>
      <c r="E610"/>
      <c r="F610"/>
      <c r="G610"/>
      <c r="H610"/>
      <c r="I610"/>
      <c r="J610"/>
      <c r="K610"/>
      <c r="L610"/>
      <c r="M610"/>
      <c r="N610"/>
      <c r="O610"/>
    </row>
    <row r="611" spans="4:15">
      <c r="D611"/>
      <c r="E611"/>
      <c r="F611"/>
      <c r="G611"/>
      <c r="H611"/>
      <c r="I611"/>
      <c r="J611"/>
      <c r="K611"/>
      <c r="L611"/>
      <c r="M611"/>
      <c r="N611"/>
      <c r="O611"/>
    </row>
    <row r="612" spans="4:15">
      <c r="D612"/>
      <c r="E612"/>
      <c r="F612"/>
      <c r="G612"/>
      <c r="H612"/>
      <c r="I612"/>
      <c r="J612"/>
      <c r="K612"/>
      <c r="L612"/>
      <c r="M612"/>
      <c r="N612"/>
      <c r="O612"/>
    </row>
    <row r="613" spans="4:15">
      <c r="D613"/>
      <c r="E613"/>
      <c r="F613"/>
      <c r="G613"/>
      <c r="H613"/>
      <c r="I613"/>
      <c r="J613"/>
      <c r="K613"/>
      <c r="L613"/>
      <c r="M613"/>
      <c r="N613"/>
      <c r="O613"/>
    </row>
    <row r="614" spans="4:15">
      <c r="D614"/>
      <c r="E614"/>
      <c r="F614"/>
      <c r="G614"/>
      <c r="H614"/>
      <c r="I614"/>
      <c r="J614"/>
      <c r="K614"/>
      <c r="L614"/>
      <c r="M614"/>
      <c r="N614"/>
      <c r="O614"/>
    </row>
    <row r="615" spans="4:15">
      <c r="D615"/>
      <c r="E615"/>
      <c r="F615"/>
      <c r="G615"/>
      <c r="H615"/>
      <c r="I615"/>
      <c r="J615"/>
      <c r="K615"/>
      <c r="L615"/>
      <c r="M615"/>
      <c r="N615"/>
      <c r="O615"/>
    </row>
    <row r="616" spans="4:15">
      <c r="D616"/>
      <c r="E616"/>
      <c r="F616"/>
      <c r="G616"/>
      <c r="H616"/>
      <c r="I616"/>
      <c r="J616"/>
      <c r="K616"/>
      <c r="L616"/>
      <c r="M616"/>
      <c r="N616"/>
      <c r="O616"/>
    </row>
    <row r="617" spans="4:15">
      <c r="D617"/>
      <c r="E617"/>
      <c r="F617"/>
      <c r="G617"/>
      <c r="H617"/>
      <c r="I617"/>
      <c r="J617"/>
      <c r="K617"/>
      <c r="L617"/>
      <c r="M617"/>
      <c r="N617"/>
      <c r="O617"/>
    </row>
    <row r="618" spans="4:15">
      <c r="D618"/>
      <c r="E618"/>
      <c r="F618"/>
      <c r="G618"/>
      <c r="H618"/>
      <c r="I618"/>
      <c r="J618"/>
      <c r="K618"/>
      <c r="L618"/>
      <c r="M618"/>
      <c r="N618"/>
      <c r="O618"/>
    </row>
    <row r="619" spans="4:15">
      <c r="D619"/>
      <c r="E619"/>
      <c r="F619"/>
      <c r="G619"/>
      <c r="H619"/>
      <c r="I619"/>
      <c r="J619"/>
      <c r="K619"/>
      <c r="L619"/>
      <c r="M619"/>
      <c r="N619"/>
      <c r="O619"/>
    </row>
    <row r="620" spans="4:15">
      <c r="D620"/>
      <c r="E620"/>
      <c r="F620"/>
      <c r="G620"/>
      <c r="H620"/>
      <c r="I620"/>
      <c r="J620"/>
      <c r="K620"/>
      <c r="L620"/>
      <c r="M620"/>
      <c r="N620"/>
      <c r="O620"/>
    </row>
    <row r="621" spans="4:15">
      <c r="D621"/>
      <c r="E621"/>
      <c r="F621"/>
      <c r="G621"/>
      <c r="H621"/>
      <c r="I621"/>
      <c r="J621"/>
      <c r="K621"/>
      <c r="L621"/>
      <c r="M621"/>
      <c r="N621"/>
      <c r="O621"/>
    </row>
    <row r="622" spans="4:15">
      <c r="D622"/>
      <c r="E622"/>
      <c r="F622"/>
      <c r="G622"/>
      <c r="H622"/>
      <c r="I622"/>
      <c r="J622"/>
      <c r="K622"/>
      <c r="L622"/>
      <c r="M622"/>
      <c r="N622"/>
      <c r="O622"/>
    </row>
    <row r="623" spans="4:15">
      <c r="D623"/>
      <c r="E623"/>
      <c r="F623"/>
      <c r="G623"/>
      <c r="H623"/>
      <c r="I623"/>
      <c r="J623"/>
      <c r="K623"/>
      <c r="L623"/>
      <c r="M623"/>
      <c r="N623"/>
      <c r="O623"/>
    </row>
    <row r="624" spans="4:15">
      <c r="D624"/>
      <c r="E624"/>
      <c r="F624"/>
      <c r="G624"/>
      <c r="H624"/>
      <c r="I624"/>
      <c r="J624"/>
      <c r="K624"/>
      <c r="L624"/>
      <c r="M624"/>
      <c r="N624"/>
      <c r="O624"/>
    </row>
    <row r="625" spans="4:15">
      <c r="D625"/>
      <c r="E625"/>
      <c r="F625"/>
      <c r="G625"/>
      <c r="H625"/>
      <c r="I625"/>
      <c r="J625"/>
      <c r="K625"/>
      <c r="L625"/>
      <c r="M625"/>
      <c r="N625"/>
      <c r="O625"/>
    </row>
    <row r="626" spans="4:15">
      <c r="D626"/>
      <c r="E626"/>
      <c r="F626"/>
      <c r="G626"/>
      <c r="H626"/>
      <c r="I626"/>
      <c r="J626"/>
      <c r="K626"/>
      <c r="L626"/>
      <c r="M626"/>
      <c r="N626"/>
      <c r="O626"/>
    </row>
    <row r="627" spans="4:15">
      <c r="D627"/>
      <c r="E627"/>
      <c r="F627"/>
      <c r="G627"/>
      <c r="H627"/>
      <c r="I627"/>
      <c r="J627"/>
      <c r="K627"/>
      <c r="L627"/>
      <c r="M627"/>
      <c r="N627"/>
      <c r="O627"/>
    </row>
    <row r="628" spans="4:15">
      <c r="D628"/>
      <c r="E628"/>
      <c r="F628"/>
      <c r="G628"/>
      <c r="H628"/>
      <c r="I628"/>
      <c r="J628"/>
      <c r="K628"/>
      <c r="L628"/>
      <c r="M628"/>
      <c r="N628"/>
      <c r="O628"/>
    </row>
    <row r="629" spans="4:15">
      <c r="D629"/>
      <c r="E629"/>
      <c r="F629"/>
      <c r="G629"/>
      <c r="H629"/>
      <c r="I629"/>
      <c r="J629"/>
      <c r="K629"/>
      <c r="L629"/>
      <c r="M629"/>
      <c r="N629"/>
      <c r="O629"/>
    </row>
    <row r="630" spans="4:15">
      <c r="D630"/>
      <c r="E630"/>
      <c r="F630"/>
      <c r="G630"/>
      <c r="H630"/>
      <c r="I630"/>
      <c r="J630"/>
      <c r="K630"/>
      <c r="L630"/>
      <c r="M630"/>
      <c r="N630"/>
      <c r="O630"/>
    </row>
    <row r="631" spans="4:15">
      <c r="D631"/>
      <c r="E631"/>
      <c r="F631"/>
      <c r="G631"/>
      <c r="H631"/>
      <c r="I631"/>
      <c r="J631"/>
      <c r="K631"/>
      <c r="L631"/>
      <c r="M631"/>
      <c r="N631"/>
      <c r="O631"/>
    </row>
    <row r="632" spans="4:15">
      <c r="D632"/>
      <c r="E632"/>
      <c r="F632"/>
      <c r="G632"/>
      <c r="H632"/>
      <c r="I632"/>
      <c r="J632"/>
      <c r="K632"/>
      <c r="L632"/>
      <c r="M632"/>
      <c r="N632"/>
      <c r="O632"/>
    </row>
    <row r="633" spans="4:15">
      <c r="D633"/>
      <c r="E633"/>
      <c r="F633"/>
      <c r="G633"/>
      <c r="H633"/>
      <c r="I633"/>
      <c r="J633"/>
      <c r="K633"/>
      <c r="L633"/>
      <c r="M633"/>
      <c r="N633"/>
      <c r="O633"/>
    </row>
    <row r="634" spans="4:15">
      <c r="D634"/>
      <c r="E634"/>
      <c r="F634"/>
      <c r="G634"/>
      <c r="H634"/>
      <c r="I634"/>
      <c r="J634"/>
      <c r="K634"/>
      <c r="L634"/>
      <c r="M634"/>
      <c r="N634"/>
      <c r="O634"/>
    </row>
    <row r="635" spans="4:15">
      <c r="D635"/>
      <c r="E635"/>
      <c r="F635"/>
      <c r="G635"/>
      <c r="H635"/>
      <c r="I635"/>
      <c r="J635"/>
      <c r="K635"/>
      <c r="L635"/>
      <c r="M635"/>
      <c r="N635"/>
      <c r="O635"/>
    </row>
    <row r="636" spans="4:15">
      <c r="D636"/>
      <c r="E636"/>
      <c r="F636"/>
      <c r="G636"/>
      <c r="H636"/>
      <c r="I636"/>
      <c r="J636"/>
      <c r="K636"/>
      <c r="L636"/>
      <c r="M636"/>
      <c r="N636"/>
      <c r="O636"/>
    </row>
    <row r="637" spans="4:15">
      <c r="D637"/>
      <c r="E637"/>
      <c r="F637"/>
      <c r="G637"/>
      <c r="H637"/>
      <c r="I637"/>
      <c r="J637"/>
      <c r="K637"/>
      <c r="L637"/>
      <c r="M637"/>
      <c r="N637"/>
      <c r="O637"/>
    </row>
    <row r="638" spans="4:15">
      <c r="D638"/>
      <c r="E638"/>
      <c r="F638"/>
      <c r="G638"/>
      <c r="H638"/>
      <c r="I638"/>
      <c r="J638"/>
      <c r="K638"/>
      <c r="L638"/>
      <c r="M638"/>
      <c r="N638"/>
      <c r="O638"/>
    </row>
    <row r="639" spans="4:15">
      <c r="D639"/>
      <c r="E639"/>
      <c r="F639"/>
      <c r="G639"/>
      <c r="H639"/>
      <c r="I639"/>
      <c r="J639"/>
      <c r="K639"/>
      <c r="L639"/>
      <c r="M639"/>
      <c r="N639"/>
      <c r="O639"/>
    </row>
    <row r="640" spans="4:15">
      <c r="D640"/>
      <c r="E640"/>
      <c r="F640"/>
      <c r="G640"/>
      <c r="H640"/>
      <c r="I640"/>
      <c r="J640"/>
      <c r="K640"/>
      <c r="L640"/>
      <c r="M640"/>
      <c r="N640"/>
      <c r="O640"/>
    </row>
    <row r="641" spans="4:15">
      <c r="D641"/>
      <c r="E641"/>
      <c r="F641"/>
      <c r="G641"/>
      <c r="H641"/>
      <c r="I641"/>
      <c r="J641"/>
      <c r="K641"/>
      <c r="L641"/>
      <c r="M641"/>
      <c r="N641"/>
      <c r="O641"/>
    </row>
    <row r="642" spans="4:15">
      <c r="D642"/>
      <c r="E642"/>
      <c r="F642"/>
      <c r="G642"/>
      <c r="H642"/>
      <c r="I642"/>
      <c r="J642"/>
      <c r="K642"/>
      <c r="L642"/>
      <c r="M642"/>
      <c r="N642"/>
      <c r="O642"/>
    </row>
    <row r="643" spans="4:15">
      <c r="D643"/>
      <c r="E643"/>
      <c r="F643"/>
      <c r="G643"/>
      <c r="H643"/>
      <c r="I643"/>
      <c r="J643"/>
      <c r="K643"/>
      <c r="L643"/>
      <c r="M643"/>
      <c r="N643"/>
      <c r="O643"/>
    </row>
    <row r="644" spans="4:15">
      <c r="D644"/>
      <c r="E644"/>
      <c r="F644"/>
      <c r="G644"/>
      <c r="H644"/>
      <c r="I644"/>
      <c r="J644"/>
      <c r="K644"/>
      <c r="L644"/>
      <c r="M644"/>
      <c r="N644"/>
      <c r="O644"/>
    </row>
    <row r="645" spans="4:15">
      <c r="D645"/>
      <c r="E645"/>
      <c r="F645"/>
      <c r="G645"/>
      <c r="H645"/>
      <c r="I645"/>
      <c r="J645"/>
      <c r="K645"/>
      <c r="L645"/>
      <c r="M645"/>
      <c r="N645"/>
      <c r="O645"/>
    </row>
    <row r="646" spans="4:15">
      <c r="D646"/>
      <c r="E646"/>
      <c r="F646"/>
      <c r="G646"/>
      <c r="H646"/>
      <c r="I646"/>
      <c r="J646"/>
      <c r="K646"/>
      <c r="L646"/>
      <c r="M646"/>
      <c r="N646"/>
      <c r="O646"/>
    </row>
    <row r="647" spans="4:15">
      <c r="D647"/>
      <c r="E647"/>
      <c r="F647"/>
      <c r="G647"/>
      <c r="H647"/>
      <c r="I647"/>
      <c r="J647"/>
      <c r="K647"/>
      <c r="L647"/>
      <c r="M647"/>
      <c r="N647"/>
      <c r="O647"/>
    </row>
    <row r="648" spans="4:15">
      <c r="D648"/>
      <c r="E648"/>
      <c r="F648"/>
      <c r="G648"/>
      <c r="H648"/>
      <c r="I648"/>
      <c r="J648"/>
      <c r="K648"/>
      <c r="L648"/>
      <c r="M648"/>
      <c r="N648"/>
      <c r="O648"/>
    </row>
    <row r="649" spans="4:15">
      <c r="D649"/>
      <c r="E649"/>
      <c r="F649"/>
      <c r="G649"/>
      <c r="H649"/>
      <c r="I649"/>
      <c r="J649"/>
      <c r="K649"/>
      <c r="L649"/>
      <c r="M649"/>
      <c r="N649"/>
      <c r="O649"/>
    </row>
    <row r="650" spans="4:15">
      <c r="D650"/>
      <c r="E650"/>
      <c r="F650"/>
      <c r="G650"/>
      <c r="H650"/>
      <c r="I650"/>
      <c r="J650"/>
      <c r="K650"/>
      <c r="L650"/>
      <c r="M650"/>
      <c r="N650"/>
      <c r="O650"/>
    </row>
    <row r="651" spans="4:15">
      <c r="D651"/>
      <c r="E651"/>
      <c r="F651"/>
      <c r="G651"/>
      <c r="H651"/>
      <c r="I651"/>
      <c r="J651"/>
      <c r="K651"/>
      <c r="L651"/>
      <c r="M651"/>
      <c r="N651"/>
      <c r="O651"/>
    </row>
    <row r="652" spans="4:15">
      <c r="D652"/>
      <c r="E652"/>
      <c r="F652"/>
      <c r="G652"/>
      <c r="H652"/>
      <c r="I652"/>
      <c r="J652"/>
      <c r="K652"/>
      <c r="L652"/>
      <c r="M652"/>
      <c r="N652"/>
      <c r="O652"/>
    </row>
    <row r="653" spans="4:15">
      <c r="D653"/>
      <c r="E653"/>
      <c r="F653"/>
      <c r="G653"/>
      <c r="H653"/>
      <c r="I653"/>
      <c r="J653"/>
      <c r="K653"/>
      <c r="L653"/>
      <c r="M653"/>
      <c r="N653"/>
      <c r="O653"/>
    </row>
    <row r="654" spans="4:15">
      <c r="D654"/>
      <c r="E654"/>
      <c r="F654"/>
      <c r="G654"/>
      <c r="H654"/>
      <c r="I654"/>
      <c r="J654"/>
      <c r="K654"/>
      <c r="L654"/>
      <c r="M654"/>
      <c r="N654"/>
      <c r="O654"/>
    </row>
    <row r="655" spans="4:15">
      <c r="D655"/>
      <c r="E655"/>
      <c r="F655"/>
      <c r="G655"/>
      <c r="H655"/>
      <c r="I655"/>
      <c r="J655"/>
      <c r="K655"/>
      <c r="L655"/>
      <c r="M655"/>
      <c r="N655"/>
      <c r="O655"/>
    </row>
    <row r="656" spans="4:15">
      <c r="D656"/>
      <c r="E656"/>
      <c r="F656"/>
      <c r="G656"/>
      <c r="H656"/>
      <c r="I656"/>
      <c r="J656"/>
      <c r="K656"/>
      <c r="L656"/>
      <c r="M656"/>
      <c r="N656"/>
      <c r="O656"/>
    </row>
    <row r="657" spans="4:15">
      <c r="D657"/>
      <c r="E657"/>
      <c r="F657"/>
      <c r="G657"/>
      <c r="H657"/>
      <c r="I657"/>
      <c r="J657"/>
      <c r="K657"/>
      <c r="L657"/>
      <c r="M657"/>
      <c r="N657"/>
      <c r="O657"/>
    </row>
    <row r="658" spans="4:15">
      <c r="D658"/>
      <c r="E658"/>
      <c r="F658"/>
      <c r="G658"/>
      <c r="H658"/>
      <c r="I658"/>
      <c r="J658"/>
      <c r="K658"/>
      <c r="L658"/>
      <c r="M658"/>
      <c r="N658"/>
      <c r="O658"/>
    </row>
    <row r="659" spans="4:15">
      <c r="D659"/>
      <c r="E659"/>
      <c r="F659"/>
      <c r="G659"/>
      <c r="H659"/>
      <c r="I659"/>
      <c r="J659"/>
      <c r="K659"/>
      <c r="L659"/>
      <c r="M659"/>
      <c r="N659"/>
      <c r="O659"/>
    </row>
    <row r="660" spans="4:15">
      <c r="D660"/>
      <c r="E660"/>
      <c r="F660"/>
      <c r="G660"/>
      <c r="H660"/>
      <c r="I660"/>
      <c r="J660"/>
      <c r="K660"/>
      <c r="L660"/>
      <c r="M660"/>
      <c r="N660"/>
      <c r="O660"/>
    </row>
    <row r="661" spans="4:15">
      <c r="D661"/>
      <c r="E661"/>
      <c r="F661"/>
      <c r="G661"/>
      <c r="H661"/>
      <c r="I661"/>
      <c r="J661"/>
      <c r="K661"/>
      <c r="L661"/>
      <c r="M661"/>
      <c r="N661"/>
      <c r="O661"/>
    </row>
    <row r="662" spans="4:15">
      <c r="D662"/>
      <c r="E662"/>
      <c r="F662"/>
      <c r="G662"/>
      <c r="H662"/>
      <c r="I662"/>
      <c r="J662"/>
      <c r="K662"/>
      <c r="L662"/>
      <c r="M662"/>
      <c r="N662"/>
      <c r="O662"/>
    </row>
    <row r="663" spans="4:15">
      <c r="D663"/>
      <c r="E663"/>
      <c r="F663"/>
      <c r="G663"/>
      <c r="H663"/>
      <c r="I663"/>
      <c r="J663"/>
      <c r="K663"/>
      <c r="L663"/>
      <c r="M663"/>
      <c r="N663"/>
      <c r="O663"/>
    </row>
    <row r="664" spans="4:15">
      <c r="D664"/>
      <c r="E664"/>
      <c r="F664"/>
      <c r="G664"/>
      <c r="H664"/>
      <c r="I664"/>
      <c r="J664"/>
      <c r="K664"/>
      <c r="L664"/>
      <c r="M664"/>
      <c r="N664"/>
      <c r="O664"/>
    </row>
    <row r="665" spans="4:15">
      <c r="D665"/>
      <c r="E665"/>
      <c r="F665"/>
      <c r="G665"/>
      <c r="H665"/>
      <c r="I665"/>
      <c r="J665"/>
      <c r="K665"/>
      <c r="L665"/>
      <c r="M665"/>
      <c r="N665"/>
      <c r="O665"/>
    </row>
    <row r="666" spans="4:15">
      <c r="D666"/>
      <c r="E666"/>
      <c r="F666"/>
      <c r="G666"/>
      <c r="H666"/>
      <c r="I666"/>
      <c r="J666"/>
      <c r="K666"/>
      <c r="L666"/>
      <c r="M666"/>
      <c r="N666"/>
      <c r="O666"/>
    </row>
    <row r="667" spans="4:15">
      <c r="D667"/>
      <c r="E667"/>
      <c r="F667"/>
      <c r="G667"/>
      <c r="H667"/>
      <c r="I667"/>
      <c r="J667"/>
      <c r="K667"/>
      <c r="L667"/>
      <c r="M667"/>
      <c r="N667"/>
      <c r="O667"/>
    </row>
    <row r="668" spans="4:15">
      <c r="D668"/>
      <c r="E668"/>
      <c r="F668"/>
      <c r="G668"/>
      <c r="H668"/>
      <c r="I668"/>
      <c r="J668"/>
      <c r="K668"/>
      <c r="L668"/>
      <c r="M668"/>
      <c r="N668"/>
      <c r="O668"/>
    </row>
    <row r="669" spans="4:15">
      <c r="D669"/>
      <c r="E669"/>
      <c r="F669"/>
      <c r="G669"/>
      <c r="H669"/>
      <c r="I669"/>
      <c r="J669"/>
      <c r="K669"/>
      <c r="L669"/>
      <c r="M669"/>
      <c r="N669"/>
      <c r="O669"/>
    </row>
    <row r="670" spans="4:15">
      <c r="D670"/>
      <c r="E670"/>
      <c r="F670"/>
      <c r="G670"/>
      <c r="H670"/>
      <c r="I670"/>
      <c r="J670"/>
      <c r="K670"/>
      <c r="L670"/>
      <c r="M670"/>
      <c r="N670"/>
      <c r="O670"/>
    </row>
    <row r="671" spans="4:15">
      <c r="D671"/>
      <c r="E671"/>
      <c r="F671"/>
      <c r="G671"/>
      <c r="H671"/>
      <c r="I671"/>
      <c r="J671"/>
      <c r="K671"/>
      <c r="L671"/>
      <c r="M671"/>
      <c r="N671"/>
      <c r="O671"/>
    </row>
    <row r="672" spans="4:15">
      <c r="D672"/>
      <c r="E672"/>
      <c r="F672"/>
      <c r="G672"/>
      <c r="H672"/>
      <c r="I672"/>
      <c r="J672"/>
      <c r="K672"/>
      <c r="L672"/>
      <c r="M672"/>
      <c r="N672"/>
      <c r="O672"/>
    </row>
    <row r="673" spans="4:15">
      <c r="D673"/>
      <c r="E673"/>
      <c r="F673"/>
      <c r="G673"/>
      <c r="H673"/>
      <c r="I673"/>
      <c r="J673"/>
      <c r="K673"/>
      <c r="L673"/>
      <c r="M673"/>
      <c r="N673"/>
      <c r="O673"/>
    </row>
    <row r="674" spans="4:15">
      <c r="D674"/>
      <c r="E674"/>
      <c r="F674"/>
      <c r="G674"/>
      <c r="H674"/>
      <c r="I674"/>
      <c r="J674"/>
      <c r="K674"/>
      <c r="L674"/>
      <c r="M674"/>
      <c r="N674"/>
      <c r="O674"/>
    </row>
    <row r="675" spans="4:15">
      <c r="D675"/>
      <c r="E675"/>
      <c r="F675"/>
      <c r="G675"/>
      <c r="H675"/>
      <c r="I675"/>
      <c r="J675"/>
      <c r="K675"/>
      <c r="L675"/>
      <c r="M675"/>
      <c r="N675"/>
      <c r="O675"/>
    </row>
    <row r="676" spans="4:15">
      <c r="D676"/>
      <c r="E676"/>
      <c r="F676"/>
      <c r="G676"/>
      <c r="H676"/>
      <c r="I676"/>
      <c r="J676"/>
      <c r="K676"/>
      <c r="L676"/>
      <c r="M676"/>
      <c r="N676"/>
      <c r="O676"/>
    </row>
    <row r="677" spans="4:15">
      <c r="D677"/>
      <c r="E677"/>
      <c r="F677"/>
      <c r="G677"/>
      <c r="H677"/>
      <c r="I677"/>
      <c r="J677"/>
      <c r="K677"/>
      <c r="L677"/>
      <c r="M677"/>
      <c r="N677"/>
      <c r="O677"/>
    </row>
    <row r="678" spans="4:15">
      <c r="D678"/>
      <c r="E678"/>
      <c r="F678"/>
      <c r="G678"/>
      <c r="H678"/>
      <c r="I678"/>
      <c r="J678"/>
      <c r="K678"/>
      <c r="L678"/>
      <c r="M678"/>
      <c r="N678"/>
      <c r="O678"/>
    </row>
    <row r="679" spans="4:15">
      <c r="D679"/>
      <c r="E679"/>
      <c r="F679"/>
      <c r="G679"/>
      <c r="H679"/>
      <c r="I679"/>
      <c r="J679"/>
      <c r="K679"/>
      <c r="L679"/>
      <c r="M679"/>
      <c r="N679"/>
      <c r="O679"/>
    </row>
    <row r="680" spans="4:15">
      <c r="D680"/>
      <c r="E680"/>
      <c r="F680"/>
      <c r="G680"/>
      <c r="H680"/>
      <c r="I680"/>
      <c r="J680"/>
      <c r="K680"/>
      <c r="L680"/>
      <c r="M680"/>
      <c r="N680"/>
      <c r="O680"/>
    </row>
    <row r="681" spans="4:15">
      <c r="D681"/>
      <c r="E681"/>
      <c r="F681"/>
      <c r="G681"/>
      <c r="H681"/>
      <c r="I681"/>
      <c r="J681"/>
      <c r="K681"/>
      <c r="L681"/>
      <c r="M681"/>
      <c r="N681"/>
      <c r="O681"/>
    </row>
    <row r="682" spans="4:15">
      <c r="D682"/>
      <c r="E682"/>
      <c r="F682"/>
      <c r="G682"/>
      <c r="H682"/>
      <c r="I682"/>
      <c r="J682"/>
      <c r="K682"/>
      <c r="L682"/>
      <c r="M682"/>
      <c r="N682"/>
      <c r="O682"/>
    </row>
    <row r="683" spans="4:15">
      <c r="D683"/>
      <c r="E683"/>
      <c r="F683"/>
      <c r="G683"/>
      <c r="H683"/>
      <c r="I683"/>
      <c r="J683"/>
      <c r="K683"/>
      <c r="L683"/>
      <c r="M683"/>
      <c r="N683"/>
      <c r="O683"/>
    </row>
    <row r="684" spans="4:15">
      <c r="D684"/>
      <c r="E684"/>
      <c r="F684"/>
      <c r="G684"/>
      <c r="H684"/>
      <c r="I684"/>
      <c r="J684"/>
      <c r="K684"/>
      <c r="L684"/>
      <c r="M684"/>
      <c r="N684"/>
      <c r="O684"/>
    </row>
    <row r="685" spans="4:15">
      <c r="D685"/>
      <c r="E685"/>
      <c r="F685"/>
      <c r="G685"/>
      <c r="H685"/>
      <c r="I685"/>
      <c r="J685"/>
      <c r="K685"/>
      <c r="L685"/>
      <c r="M685"/>
      <c r="N685"/>
      <c r="O685"/>
    </row>
    <row r="686" spans="4:15">
      <c r="D686"/>
      <c r="E686"/>
      <c r="F686"/>
      <c r="G686"/>
      <c r="H686"/>
      <c r="I686"/>
      <c r="J686"/>
      <c r="K686"/>
      <c r="L686"/>
      <c r="M686"/>
      <c r="N686"/>
      <c r="O686"/>
    </row>
    <row r="687" spans="4:15">
      <c r="D687"/>
      <c r="E687"/>
      <c r="F687"/>
      <c r="G687"/>
      <c r="H687"/>
      <c r="I687"/>
      <c r="J687"/>
      <c r="K687"/>
      <c r="L687"/>
      <c r="M687"/>
      <c r="N687"/>
      <c r="O687"/>
    </row>
    <row r="688" spans="4:15">
      <c r="D688"/>
      <c r="E688"/>
      <c r="F688"/>
      <c r="G688"/>
      <c r="H688"/>
      <c r="I688"/>
      <c r="J688"/>
      <c r="K688"/>
      <c r="L688"/>
      <c r="M688"/>
      <c r="N688"/>
      <c r="O688"/>
    </row>
    <row r="689" spans="4:15">
      <c r="D689"/>
      <c r="E689"/>
      <c r="F689"/>
      <c r="G689"/>
      <c r="H689"/>
      <c r="I689"/>
      <c r="J689"/>
      <c r="K689"/>
      <c r="L689"/>
      <c r="M689"/>
      <c r="N689"/>
      <c r="O689"/>
    </row>
    <row r="690" spans="4:15">
      <c r="D690"/>
      <c r="E690"/>
      <c r="F690"/>
      <c r="G690"/>
      <c r="H690"/>
      <c r="I690"/>
      <c r="J690"/>
      <c r="K690"/>
      <c r="L690"/>
      <c r="M690"/>
      <c r="N690"/>
      <c r="O690"/>
    </row>
    <row r="691" spans="4:15">
      <c r="D691"/>
      <c r="E691"/>
      <c r="F691"/>
      <c r="G691"/>
      <c r="H691"/>
      <c r="I691"/>
      <c r="J691"/>
      <c r="K691"/>
      <c r="L691"/>
      <c r="M691"/>
      <c r="N691"/>
      <c r="O691"/>
    </row>
    <row r="692" spans="4:15">
      <c r="D692"/>
      <c r="E692"/>
      <c r="F692"/>
      <c r="G692"/>
      <c r="H692"/>
      <c r="I692"/>
      <c r="J692"/>
      <c r="K692"/>
      <c r="L692"/>
      <c r="M692"/>
      <c r="N692"/>
      <c r="O692"/>
    </row>
    <row r="693" spans="4:15">
      <c r="D693"/>
      <c r="E693"/>
      <c r="F693"/>
      <c r="G693"/>
      <c r="H693"/>
      <c r="I693"/>
      <c r="J693"/>
      <c r="K693"/>
      <c r="L693"/>
      <c r="M693"/>
      <c r="N693"/>
      <c r="O693"/>
    </row>
    <row r="694" spans="4:15">
      <c r="D694"/>
      <c r="E694"/>
      <c r="F694"/>
      <c r="G694"/>
      <c r="H694"/>
      <c r="I694"/>
      <c r="J694"/>
      <c r="K694"/>
      <c r="L694"/>
      <c r="M694"/>
      <c r="N694"/>
      <c r="O694"/>
    </row>
    <row r="695" spans="4:15">
      <c r="D695"/>
      <c r="E695"/>
      <c r="F695"/>
      <c r="G695"/>
      <c r="H695"/>
      <c r="I695"/>
      <c r="J695"/>
      <c r="K695"/>
      <c r="L695"/>
      <c r="M695"/>
      <c r="N695"/>
      <c r="O695"/>
    </row>
    <row r="696" spans="4:15">
      <c r="D696"/>
      <c r="E696"/>
      <c r="F696"/>
      <c r="G696"/>
      <c r="H696"/>
      <c r="I696"/>
      <c r="J696"/>
      <c r="K696"/>
      <c r="L696"/>
      <c r="M696"/>
      <c r="N696"/>
      <c r="O696"/>
    </row>
    <row r="697" spans="4:15">
      <c r="D697"/>
      <c r="E697"/>
      <c r="F697"/>
      <c r="G697"/>
      <c r="H697"/>
      <c r="I697"/>
      <c r="J697"/>
      <c r="K697"/>
      <c r="L697"/>
      <c r="M697"/>
      <c r="N697"/>
      <c r="O697"/>
    </row>
    <row r="698" spans="4:15">
      <c r="D698"/>
      <c r="E698"/>
      <c r="F698"/>
      <c r="G698"/>
      <c r="H698"/>
      <c r="I698"/>
      <c r="J698"/>
      <c r="K698"/>
      <c r="L698"/>
      <c r="M698"/>
      <c r="N698"/>
      <c r="O698"/>
    </row>
    <row r="699" spans="4:15">
      <c r="D699"/>
      <c r="E699"/>
      <c r="F699"/>
      <c r="G699"/>
      <c r="H699"/>
      <c r="I699"/>
      <c r="J699"/>
      <c r="K699"/>
      <c r="L699"/>
      <c r="M699"/>
      <c r="N699"/>
      <c r="O699"/>
    </row>
    <row r="700" spans="4:15">
      <c r="D700"/>
      <c r="E700"/>
      <c r="F700"/>
      <c r="G700"/>
      <c r="H700"/>
      <c r="I700"/>
      <c r="J700"/>
      <c r="K700"/>
      <c r="L700"/>
      <c r="M700"/>
      <c r="N700"/>
      <c r="O700"/>
    </row>
    <row r="701" spans="4:15">
      <c r="D701"/>
      <c r="E701"/>
      <c r="F701"/>
      <c r="G701"/>
      <c r="H701"/>
      <c r="I701"/>
      <c r="J701"/>
      <c r="K701"/>
      <c r="L701"/>
      <c r="M701"/>
      <c r="N701"/>
      <c r="O701"/>
    </row>
    <row r="702" spans="4:15">
      <c r="D702"/>
      <c r="E702"/>
      <c r="F702"/>
      <c r="G702"/>
      <c r="H702"/>
      <c r="I702"/>
      <c r="J702"/>
      <c r="K702"/>
      <c r="L702"/>
      <c r="M702"/>
      <c r="N702"/>
      <c r="O702"/>
    </row>
    <row r="703" spans="4:15">
      <c r="D703"/>
      <c r="E703"/>
      <c r="F703"/>
      <c r="G703"/>
      <c r="H703"/>
      <c r="I703"/>
      <c r="J703"/>
      <c r="K703"/>
      <c r="L703"/>
      <c r="M703"/>
      <c r="N703"/>
      <c r="O703"/>
    </row>
    <row r="704" spans="4:15">
      <c r="D704"/>
      <c r="E704"/>
      <c r="F704"/>
      <c r="G704"/>
      <c r="H704"/>
      <c r="I704"/>
      <c r="J704"/>
      <c r="K704"/>
      <c r="L704"/>
      <c r="M704"/>
      <c r="N704"/>
      <c r="O704"/>
    </row>
    <row r="705" spans="4:15">
      <c r="D705"/>
      <c r="E705"/>
      <c r="F705"/>
      <c r="G705"/>
      <c r="H705"/>
      <c r="I705"/>
      <c r="J705"/>
      <c r="K705"/>
      <c r="L705"/>
      <c r="M705"/>
      <c r="N705"/>
      <c r="O705"/>
    </row>
    <row r="706" spans="4:15">
      <c r="D706"/>
      <c r="E706"/>
      <c r="F706"/>
      <c r="G706"/>
      <c r="H706"/>
      <c r="I706"/>
      <c r="J706"/>
      <c r="K706"/>
      <c r="L706"/>
      <c r="M706"/>
      <c r="N706"/>
      <c r="O706"/>
    </row>
    <row r="707" spans="4:15">
      <c r="D707"/>
      <c r="E707"/>
      <c r="F707"/>
      <c r="G707"/>
      <c r="H707"/>
      <c r="I707"/>
      <c r="J707"/>
      <c r="K707"/>
      <c r="L707"/>
      <c r="M707"/>
      <c r="N707"/>
      <c r="O707"/>
    </row>
    <row r="708" spans="4:15">
      <c r="D708"/>
      <c r="E708"/>
      <c r="F708"/>
      <c r="G708"/>
      <c r="H708"/>
      <c r="I708"/>
      <c r="J708"/>
      <c r="K708"/>
      <c r="L708"/>
      <c r="M708"/>
      <c r="N708"/>
      <c r="O708"/>
    </row>
    <row r="709" spans="4:15">
      <c r="D709"/>
      <c r="E709"/>
      <c r="F709"/>
      <c r="G709"/>
      <c r="H709"/>
      <c r="I709"/>
      <c r="J709"/>
      <c r="K709"/>
      <c r="L709"/>
      <c r="M709"/>
      <c r="N709"/>
      <c r="O709"/>
    </row>
    <row r="710" spans="4:15">
      <c r="D710"/>
      <c r="E710"/>
      <c r="F710"/>
      <c r="G710"/>
      <c r="H710"/>
      <c r="I710"/>
      <c r="J710"/>
      <c r="K710"/>
      <c r="L710"/>
      <c r="M710"/>
      <c r="N710"/>
      <c r="O710"/>
    </row>
    <row r="711" spans="4:15">
      <c r="D711"/>
      <c r="E711"/>
      <c r="F711"/>
      <c r="G711"/>
      <c r="H711"/>
      <c r="I711"/>
      <c r="J711"/>
      <c r="K711"/>
      <c r="L711"/>
      <c r="M711"/>
      <c r="N711"/>
      <c r="O711"/>
    </row>
    <row r="712" spans="4:15">
      <c r="D712"/>
      <c r="E712"/>
      <c r="F712"/>
      <c r="G712"/>
      <c r="H712"/>
      <c r="I712"/>
      <c r="J712"/>
      <c r="K712"/>
      <c r="L712"/>
      <c r="M712"/>
      <c r="N712"/>
      <c r="O712"/>
    </row>
    <row r="713" spans="4:15">
      <c r="D713"/>
      <c r="E713"/>
      <c r="F713"/>
      <c r="G713"/>
      <c r="H713"/>
      <c r="I713"/>
      <c r="J713"/>
      <c r="K713"/>
      <c r="L713"/>
      <c r="M713"/>
      <c r="N713"/>
      <c r="O713"/>
    </row>
    <row r="714" spans="4:15">
      <c r="D714"/>
      <c r="E714"/>
      <c r="F714"/>
      <c r="G714"/>
      <c r="H714"/>
      <c r="I714"/>
      <c r="J714"/>
      <c r="K714"/>
      <c r="L714"/>
      <c r="M714"/>
      <c r="N714"/>
      <c r="O714"/>
    </row>
    <row r="715" spans="4:15">
      <c r="D715"/>
      <c r="E715"/>
      <c r="F715"/>
      <c r="G715"/>
      <c r="H715"/>
      <c r="I715"/>
      <c r="J715"/>
      <c r="K715"/>
      <c r="L715"/>
      <c r="M715"/>
      <c r="N715"/>
      <c r="O715"/>
    </row>
    <row r="716" spans="4:15">
      <c r="D716"/>
      <c r="E716"/>
      <c r="F716"/>
      <c r="G716"/>
      <c r="H716"/>
      <c r="I716"/>
      <c r="J716"/>
      <c r="K716"/>
      <c r="L716"/>
      <c r="M716"/>
      <c r="N716"/>
      <c r="O716"/>
    </row>
    <row r="717" spans="4:15">
      <c r="D717"/>
      <c r="E717"/>
      <c r="F717"/>
      <c r="G717"/>
      <c r="H717"/>
      <c r="I717"/>
      <c r="J717"/>
      <c r="K717"/>
      <c r="L717"/>
      <c r="M717"/>
      <c r="N717"/>
      <c r="O717"/>
    </row>
    <row r="718" spans="4:15">
      <c r="D718"/>
      <c r="E718"/>
      <c r="F718"/>
      <c r="G718"/>
      <c r="H718"/>
      <c r="I718"/>
      <c r="J718"/>
      <c r="K718"/>
      <c r="L718"/>
      <c r="M718"/>
      <c r="N718"/>
      <c r="O718"/>
    </row>
    <row r="719" spans="4:15">
      <c r="D719"/>
      <c r="E719"/>
      <c r="F719"/>
      <c r="G719"/>
      <c r="H719"/>
      <c r="I719"/>
      <c r="J719"/>
      <c r="K719"/>
      <c r="L719"/>
      <c r="M719"/>
      <c r="N719"/>
      <c r="O719"/>
    </row>
    <row r="720" spans="4:15">
      <c r="D720"/>
      <c r="E720"/>
      <c r="F720"/>
      <c r="G720"/>
      <c r="H720"/>
      <c r="I720"/>
      <c r="J720"/>
      <c r="K720"/>
      <c r="L720"/>
      <c r="M720"/>
      <c r="N720"/>
      <c r="O720"/>
    </row>
    <row r="721" spans="4:15">
      <c r="D721"/>
      <c r="E721"/>
      <c r="F721"/>
      <c r="G721"/>
      <c r="H721"/>
      <c r="I721"/>
      <c r="J721"/>
      <c r="K721"/>
      <c r="L721"/>
      <c r="M721"/>
      <c r="N721"/>
      <c r="O721"/>
    </row>
    <row r="722" spans="4:15">
      <c r="D722"/>
      <c r="E722"/>
      <c r="F722"/>
      <c r="G722"/>
      <c r="H722"/>
      <c r="I722"/>
      <c r="J722"/>
      <c r="K722"/>
      <c r="L722"/>
      <c r="M722"/>
      <c r="N722"/>
      <c r="O722"/>
    </row>
    <row r="723" spans="4:15">
      <c r="D723"/>
      <c r="E723"/>
      <c r="F723"/>
      <c r="G723"/>
      <c r="H723"/>
      <c r="I723"/>
      <c r="J723"/>
      <c r="K723"/>
      <c r="L723"/>
      <c r="M723"/>
      <c r="N723"/>
      <c r="O723"/>
    </row>
    <row r="724" spans="4:15">
      <c r="D724"/>
      <c r="E724"/>
      <c r="F724"/>
      <c r="G724"/>
      <c r="H724"/>
      <c r="I724"/>
      <c r="J724"/>
      <c r="K724"/>
      <c r="L724"/>
      <c r="M724"/>
      <c r="N724"/>
      <c r="O724"/>
    </row>
    <row r="725" spans="4:15">
      <c r="D725"/>
      <c r="E725"/>
      <c r="F725"/>
      <c r="G725"/>
      <c r="H725"/>
      <c r="I725"/>
      <c r="J725"/>
      <c r="K725"/>
      <c r="L725"/>
      <c r="M725"/>
      <c r="N725"/>
      <c r="O725"/>
    </row>
    <row r="726" spans="4:15">
      <c r="D726"/>
      <c r="E726"/>
      <c r="F726"/>
      <c r="G726"/>
      <c r="H726"/>
      <c r="I726"/>
      <c r="J726"/>
      <c r="K726"/>
      <c r="L726"/>
      <c r="M726"/>
      <c r="N726"/>
      <c r="O726"/>
    </row>
    <row r="727" spans="4:15">
      <c r="D727"/>
      <c r="E727"/>
      <c r="F727"/>
      <c r="G727"/>
      <c r="H727"/>
      <c r="I727"/>
      <c r="J727"/>
      <c r="K727"/>
      <c r="L727"/>
      <c r="M727"/>
      <c r="N727"/>
      <c r="O727"/>
    </row>
    <row r="728" spans="4:15">
      <c r="D728"/>
      <c r="E728"/>
      <c r="F728"/>
      <c r="G728"/>
      <c r="H728"/>
      <c r="I728"/>
      <c r="J728"/>
      <c r="K728"/>
      <c r="L728"/>
      <c r="M728"/>
      <c r="N728"/>
      <c r="O728"/>
    </row>
    <row r="729" spans="4:15">
      <c r="D729"/>
      <c r="E729"/>
      <c r="F729"/>
      <c r="G729"/>
      <c r="H729"/>
      <c r="I729"/>
      <c r="J729"/>
      <c r="K729"/>
      <c r="L729"/>
      <c r="M729"/>
      <c r="N729"/>
      <c r="O729"/>
    </row>
    <row r="730" spans="4:15">
      <c r="D730"/>
      <c r="E730"/>
      <c r="F730"/>
      <c r="G730"/>
      <c r="H730"/>
      <c r="I730"/>
      <c r="J730"/>
      <c r="K730"/>
      <c r="L730"/>
      <c r="M730"/>
      <c r="N730"/>
      <c r="O730"/>
    </row>
    <row r="731" spans="4:15">
      <c r="D731"/>
      <c r="E731"/>
      <c r="F731"/>
      <c r="G731"/>
      <c r="H731"/>
      <c r="I731"/>
      <c r="J731"/>
      <c r="K731"/>
      <c r="L731"/>
      <c r="M731"/>
      <c r="N731"/>
      <c r="O731"/>
    </row>
    <row r="732" spans="4:15">
      <c r="D732"/>
      <c r="E732"/>
      <c r="F732"/>
      <c r="G732"/>
      <c r="H732"/>
      <c r="I732"/>
      <c r="J732"/>
      <c r="K732"/>
      <c r="L732"/>
      <c r="M732"/>
      <c r="N732"/>
      <c r="O732"/>
    </row>
    <row r="733" spans="4:15">
      <c r="D733"/>
      <c r="E733"/>
      <c r="F733"/>
      <c r="G733"/>
      <c r="H733"/>
      <c r="I733"/>
      <c r="J733"/>
      <c r="K733"/>
      <c r="L733"/>
      <c r="M733"/>
      <c r="N733"/>
      <c r="O733"/>
    </row>
    <row r="734" spans="4:15">
      <c r="D734"/>
      <c r="E734"/>
      <c r="F734"/>
      <c r="G734"/>
      <c r="H734"/>
      <c r="I734"/>
      <c r="J734"/>
      <c r="K734"/>
      <c r="L734"/>
      <c r="M734"/>
      <c r="N734"/>
      <c r="O734"/>
    </row>
    <row r="735" spans="4:15">
      <c r="D735"/>
      <c r="E735"/>
      <c r="F735"/>
      <c r="G735"/>
      <c r="H735"/>
      <c r="I735"/>
      <c r="J735"/>
      <c r="K735"/>
      <c r="L735"/>
      <c r="M735"/>
      <c r="N735"/>
      <c r="O735"/>
    </row>
    <row r="736" spans="4:15">
      <c r="D736"/>
      <c r="E736"/>
      <c r="F736"/>
      <c r="G736"/>
      <c r="H736"/>
      <c r="I736"/>
      <c r="J736"/>
      <c r="K736"/>
      <c r="L736"/>
      <c r="M736"/>
      <c r="N736"/>
      <c r="O736"/>
    </row>
    <row r="737" spans="4:15">
      <c r="D737"/>
      <c r="E737"/>
      <c r="F737"/>
      <c r="G737"/>
      <c r="H737"/>
      <c r="I737"/>
      <c r="J737"/>
      <c r="K737"/>
      <c r="L737"/>
      <c r="M737"/>
      <c r="N737"/>
      <c r="O737"/>
    </row>
    <row r="738" spans="4:15">
      <c r="D738"/>
      <c r="E738"/>
      <c r="F738"/>
      <c r="G738"/>
      <c r="H738"/>
      <c r="I738"/>
      <c r="J738"/>
      <c r="K738"/>
      <c r="L738"/>
      <c r="M738"/>
      <c r="N738"/>
      <c r="O738"/>
    </row>
    <row r="739" spans="4:15">
      <c r="D739"/>
      <c r="E739"/>
      <c r="F739"/>
      <c r="G739"/>
      <c r="H739"/>
      <c r="I739"/>
      <c r="J739"/>
      <c r="K739"/>
      <c r="L739"/>
      <c r="M739"/>
      <c r="N739"/>
      <c r="O739"/>
    </row>
    <row r="740" spans="4:15">
      <c r="D740"/>
      <c r="E740"/>
      <c r="F740"/>
      <c r="G740"/>
      <c r="H740"/>
      <c r="I740"/>
      <c r="J740"/>
      <c r="K740"/>
      <c r="L740"/>
      <c r="M740"/>
      <c r="N740"/>
      <c r="O740"/>
    </row>
    <row r="741" spans="4:15">
      <c r="D741"/>
      <c r="E741"/>
      <c r="F741"/>
      <c r="G741"/>
      <c r="H741"/>
      <c r="I741"/>
      <c r="J741"/>
      <c r="K741"/>
      <c r="L741"/>
      <c r="M741"/>
      <c r="N741"/>
      <c r="O741"/>
    </row>
    <row r="742" spans="4:15">
      <c r="D742"/>
      <c r="E742"/>
      <c r="F742"/>
      <c r="G742"/>
      <c r="H742"/>
      <c r="I742"/>
      <c r="J742"/>
      <c r="K742"/>
      <c r="L742"/>
      <c r="M742"/>
      <c r="N742"/>
      <c r="O742"/>
    </row>
    <row r="743" spans="4:15">
      <c r="D743"/>
      <c r="E743"/>
      <c r="F743"/>
      <c r="G743"/>
      <c r="H743"/>
      <c r="I743"/>
      <c r="J743"/>
      <c r="K743"/>
      <c r="L743"/>
      <c r="M743"/>
      <c r="N743"/>
      <c r="O743"/>
    </row>
    <row r="744" spans="4:15">
      <c r="D744"/>
      <c r="E744"/>
      <c r="F744"/>
      <c r="G744"/>
      <c r="H744"/>
      <c r="I744"/>
      <c r="J744"/>
      <c r="K744"/>
      <c r="L744"/>
      <c r="M744"/>
      <c r="N744"/>
      <c r="O744"/>
    </row>
    <row r="745" spans="4:15">
      <c r="D745"/>
      <c r="E745"/>
      <c r="F745"/>
      <c r="G745"/>
      <c r="H745"/>
      <c r="I745"/>
      <c r="J745"/>
      <c r="K745"/>
      <c r="L745"/>
      <c r="M745"/>
      <c r="N745"/>
      <c r="O745"/>
    </row>
    <row r="746" spans="4:15">
      <c r="D746"/>
      <c r="E746"/>
      <c r="F746"/>
      <c r="G746"/>
      <c r="H746"/>
      <c r="I746"/>
      <c r="J746"/>
      <c r="K746"/>
      <c r="L746"/>
      <c r="M746"/>
      <c r="N746"/>
      <c r="O746"/>
    </row>
    <row r="747" spans="4:15">
      <c r="D747"/>
      <c r="E747"/>
      <c r="F747"/>
      <c r="G747"/>
      <c r="H747"/>
      <c r="I747"/>
      <c r="J747"/>
      <c r="K747"/>
      <c r="L747"/>
      <c r="M747"/>
      <c r="N747"/>
      <c r="O747"/>
    </row>
    <row r="748" spans="4:15">
      <c r="D748"/>
      <c r="E748"/>
      <c r="F748"/>
      <c r="G748"/>
      <c r="H748"/>
      <c r="I748"/>
      <c r="J748"/>
      <c r="K748"/>
      <c r="L748"/>
      <c r="M748"/>
      <c r="N748"/>
      <c r="O748"/>
    </row>
    <row r="749" spans="4:15">
      <c r="D749"/>
      <c r="E749"/>
      <c r="F749"/>
      <c r="G749"/>
      <c r="H749"/>
      <c r="I749"/>
      <c r="J749"/>
      <c r="K749"/>
      <c r="L749"/>
      <c r="M749"/>
      <c r="N749"/>
      <c r="O749"/>
    </row>
    <row r="750" spans="4:15">
      <c r="D750"/>
      <c r="E750"/>
      <c r="F750"/>
      <c r="G750"/>
      <c r="H750"/>
      <c r="I750"/>
      <c r="J750"/>
      <c r="K750"/>
      <c r="L750"/>
      <c r="M750"/>
      <c r="N750"/>
      <c r="O750"/>
    </row>
    <row r="751" spans="4:15">
      <c r="D751"/>
      <c r="E751"/>
      <c r="F751"/>
      <c r="G751"/>
      <c r="H751"/>
      <c r="I751"/>
      <c r="J751"/>
      <c r="K751"/>
      <c r="L751"/>
      <c r="M751"/>
      <c r="N751"/>
      <c r="O751"/>
    </row>
    <row r="752" spans="4:15">
      <c r="D752"/>
      <c r="E752"/>
      <c r="F752"/>
      <c r="G752"/>
      <c r="H752"/>
      <c r="I752"/>
      <c r="J752"/>
      <c r="K752"/>
      <c r="L752"/>
      <c r="M752"/>
      <c r="N752"/>
      <c r="O752"/>
    </row>
    <row r="753" spans="4:15">
      <c r="D753"/>
      <c r="E753"/>
      <c r="F753"/>
      <c r="G753"/>
      <c r="H753"/>
      <c r="I753"/>
      <c r="J753"/>
      <c r="K753"/>
      <c r="L753"/>
      <c r="M753"/>
      <c r="N753"/>
      <c r="O753"/>
    </row>
    <row r="754" spans="4:15">
      <c r="D754"/>
      <c r="E754"/>
      <c r="F754"/>
      <c r="G754"/>
      <c r="H754"/>
      <c r="I754"/>
      <c r="J754"/>
      <c r="K754"/>
      <c r="L754"/>
      <c r="M754"/>
      <c r="N754"/>
      <c r="O754"/>
    </row>
    <row r="755" spans="4:15">
      <c r="D755"/>
      <c r="E755"/>
      <c r="F755"/>
      <c r="G755"/>
      <c r="H755"/>
      <c r="I755"/>
      <c r="J755"/>
      <c r="K755"/>
      <c r="L755"/>
      <c r="M755"/>
      <c r="N755"/>
      <c r="O755"/>
    </row>
    <row r="756" spans="4:15">
      <c r="D756"/>
      <c r="E756"/>
      <c r="F756"/>
      <c r="G756"/>
      <c r="H756"/>
      <c r="I756"/>
      <c r="J756"/>
      <c r="K756"/>
      <c r="L756"/>
      <c r="M756"/>
      <c r="N756"/>
      <c r="O756"/>
    </row>
    <row r="757" spans="4:15">
      <c r="D757"/>
      <c r="E757"/>
      <c r="F757"/>
      <c r="G757"/>
      <c r="H757"/>
      <c r="I757"/>
      <c r="J757"/>
      <c r="K757"/>
      <c r="L757"/>
      <c r="M757"/>
      <c r="N757"/>
      <c r="O757"/>
    </row>
    <row r="758" spans="4:15">
      <c r="D758"/>
      <c r="E758"/>
      <c r="F758"/>
      <c r="G758"/>
      <c r="H758"/>
      <c r="I758"/>
      <c r="J758"/>
      <c r="K758"/>
      <c r="L758"/>
      <c r="M758"/>
      <c r="N758"/>
      <c r="O758"/>
    </row>
    <row r="759" spans="4:15">
      <c r="D759"/>
      <c r="E759"/>
      <c r="F759"/>
      <c r="G759"/>
      <c r="H759"/>
      <c r="I759"/>
      <c r="J759"/>
      <c r="K759"/>
      <c r="L759"/>
      <c r="M759"/>
      <c r="N759"/>
      <c r="O759"/>
    </row>
    <row r="760" spans="4:15">
      <c r="D760"/>
      <c r="E760"/>
      <c r="F760"/>
      <c r="G760"/>
      <c r="H760"/>
      <c r="I760"/>
      <c r="J760"/>
      <c r="K760"/>
      <c r="L760"/>
      <c r="M760"/>
      <c r="N760"/>
      <c r="O760"/>
    </row>
    <row r="761" spans="4:15">
      <c r="D761"/>
      <c r="E761"/>
      <c r="F761"/>
      <c r="G761"/>
      <c r="H761"/>
      <c r="I761"/>
      <c r="J761"/>
      <c r="K761"/>
      <c r="L761"/>
      <c r="M761"/>
      <c r="N761"/>
      <c r="O761"/>
    </row>
    <row r="762" spans="4:15">
      <c r="D762"/>
      <c r="E762"/>
      <c r="F762"/>
      <c r="G762"/>
      <c r="H762"/>
      <c r="I762"/>
      <c r="J762"/>
      <c r="K762"/>
      <c r="L762"/>
      <c r="M762"/>
      <c r="N762"/>
      <c r="O762"/>
    </row>
    <row r="763" spans="4:15">
      <c r="D763"/>
      <c r="E763"/>
      <c r="F763"/>
      <c r="G763"/>
      <c r="H763"/>
      <c r="I763"/>
      <c r="J763"/>
      <c r="K763"/>
      <c r="L763"/>
      <c r="M763"/>
      <c r="N763"/>
      <c r="O763"/>
    </row>
    <row r="764" spans="4:15">
      <c r="D764"/>
      <c r="E764"/>
      <c r="F764"/>
      <c r="G764"/>
      <c r="H764"/>
      <c r="I764"/>
      <c r="J764"/>
      <c r="K764"/>
      <c r="L764"/>
      <c r="M764"/>
      <c r="N764"/>
      <c r="O764"/>
    </row>
    <row r="765" spans="4:15">
      <c r="D765"/>
      <c r="E765"/>
      <c r="F765"/>
      <c r="G765"/>
      <c r="H765"/>
      <c r="I765"/>
      <c r="J765"/>
      <c r="K765"/>
      <c r="L765"/>
      <c r="M765"/>
      <c r="N765"/>
      <c r="O765"/>
    </row>
    <row r="766" spans="4:15">
      <c r="D766"/>
      <c r="E766"/>
      <c r="F766"/>
      <c r="G766"/>
      <c r="H766"/>
      <c r="I766"/>
      <c r="J766"/>
      <c r="K766"/>
      <c r="L766"/>
      <c r="M766"/>
      <c r="N766"/>
      <c r="O766"/>
    </row>
    <row r="767" spans="4:15">
      <c r="D767"/>
      <c r="E767"/>
      <c r="F767"/>
      <c r="G767"/>
      <c r="H767"/>
      <c r="I767"/>
      <c r="J767"/>
      <c r="K767"/>
      <c r="L767"/>
      <c r="M767"/>
      <c r="N767"/>
      <c r="O767"/>
    </row>
    <row r="768" spans="4:15">
      <c r="D768"/>
      <c r="E768"/>
      <c r="F768"/>
      <c r="G768"/>
      <c r="H768"/>
      <c r="I768"/>
      <c r="J768"/>
      <c r="K768"/>
      <c r="L768"/>
      <c r="M768"/>
      <c r="N768"/>
      <c r="O768"/>
    </row>
    <row r="769" spans="4:15">
      <c r="D769"/>
      <c r="E769"/>
      <c r="F769"/>
      <c r="G769"/>
      <c r="H769"/>
      <c r="I769"/>
      <c r="J769"/>
      <c r="K769"/>
      <c r="L769"/>
      <c r="M769"/>
      <c r="N769"/>
      <c r="O769"/>
    </row>
    <row r="770" spans="4:15">
      <c r="D770"/>
      <c r="E770"/>
      <c r="F770"/>
      <c r="G770"/>
      <c r="H770"/>
      <c r="I770"/>
      <c r="J770"/>
      <c r="K770"/>
      <c r="L770"/>
      <c r="M770"/>
      <c r="N770"/>
      <c r="O770"/>
    </row>
    <row r="771" spans="4:15">
      <c r="D771"/>
      <c r="E771"/>
      <c r="F771"/>
      <c r="G771"/>
      <c r="H771"/>
      <c r="I771"/>
      <c r="J771"/>
      <c r="K771"/>
      <c r="L771"/>
      <c r="M771"/>
      <c r="N771"/>
      <c r="O771"/>
    </row>
    <row r="772" spans="4:15">
      <c r="D772"/>
      <c r="E772"/>
      <c r="F772"/>
      <c r="G772"/>
      <c r="H772"/>
      <c r="I772"/>
      <c r="J772"/>
      <c r="K772"/>
      <c r="L772"/>
      <c r="M772"/>
      <c r="N772"/>
      <c r="O772"/>
    </row>
    <row r="773" spans="4:15">
      <c r="D773"/>
      <c r="E773"/>
      <c r="F773"/>
      <c r="G773"/>
      <c r="H773"/>
      <c r="I773"/>
      <c r="J773"/>
      <c r="K773"/>
      <c r="L773"/>
      <c r="M773"/>
      <c r="N773"/>
      <c r="O773"/>
    </row>
    <row r="774" spans="4:15">
      <c r="D774"/>
      <c r="E774"/>
      <c r="F774"/>
      <c r="G774"/>
      <c r="H774"/>
      <c r="I774"/>
      <c r="J774"/>
      <c r="K774"/>
      <c r="L774"/>
      <c r="M774"/>
      <c r="N774"/>
      <c r="O774"/>
    </row>
    <row r="775" spans="4:15">
      <c r="D775"/>
      <c r="E775"/>
      <c r="F775"/>
      <c r="G775"/>
      <c r="H775"/>
      <c r="I775"/>
      <c r="J775"/>
      <c r="K775"/>
      <c r="L775"/>
      <c r="M775"/>
      <c r="N775"/>
      <c r="O775"/>
    </row>
    <row r="776" spans="4:15">
      <c r="D776"/>
      <c r="E776"/>
      <c r="F776"/>
      <c r="G776"/>
      <c r="H776"/>
      <c r="I776"/>
      <c r="J776"/>
      <c r="K776"/>
      <c r="L776"/>
      <c r="M776"/>
      <c r="N776"/>
      <c r="O776"/>
    </row>
    <row r="777" spans="4:15">
      <c r="D777"/>
      <c r="E777"/>
      <c r="F777"/>
      <c r="G777"/>
      <c r="H777"/>
      <c r="I777"/>
      <c r="J777"/>
      <c r="K777"/>
      <c r="L777"/>
      <c r="M777"/>
      <c r="N777"/>
      <c r="O777"/>
    </row>
    <row r="778" spans="4:15">
      <c r="D778"/>
      <c r="E778"/>
      <c r="F778"/>
      <c r="G778"/>
      <c r="H778"/>
      <c r="I778"/>
      <c r="J778"/>
      <c r="K778"/>
      <c r="L778"/>
      <c r="M778"/>
      <c r="N778"/>
      <c r="O778"/>
    </row>
    <row r="779" spans="4:15">
      <c r="D779"/>
      <c r="E779"/>
      <c r="F779"/>
      <c r="G779"/>
      <c r="H779"/>
      <c r="I779"/>
      <c r="J779"/>
      <c r="K779"/>
      <c r="L779"/>
      <c r="M779"/>
      <c r="N779"/>
      <c r="O779"/>
    </row>
    <row r="780" spans="4:15">
      <c r="D780"/>
      <c r="E780"/>
      <c r="F780"/>
      <c r="G780"/>
      <c r="H780"/>
      <c r="I780"/>
      <c r="J780"/>
      <c r="K780"/>
      <c r="L780"/>
      <c r="M780"/>
      <c r="N780"/>
      <c r="O780"/>
    </row>
    <row r="781" spans="4:15">
      <c r="D781"/>
      <c r="E781"/>
      <c r="F781"/>
      <c r="G781"/>
      <c r="H781"/>
      <c r="I781"/>
      <c r="J781"/>
      <c r="K781"/>
      <c r="L781"/>
      <c r="M781"/>
      <c r="N781"/>
      <c r="O781"/>
    </row>
    <row r="782" spans="4:15">
      <c r="D782"/>
      <c r="E782"/>
      <c r="F782"/>
      <c r="G782"/>
      <c r="H782"/>
      <c r="I782"/>
      <c r="J782"/>
      <c r="K782"/>
      <c r="L782"/>
      <c r="M782"/>
      <c r="N782"/>
      <c r="O782"/>
    </row>
    <row r="783" spans="4:15">
      <c r="D783"/>
      <c r="E783"/>
      <c r="F783"/>
      <c r="G783"/>
      <c r="H783"/>
      <c r="I783"/>
      <c r="J783"/>
      <c r="K783"/>
      <c r="L783"/>
      <c r="M783"/>
      <c r="N783"/>
      <c r="O783"/>
    </row>
    <row r="784" spans="4:15">
      <c r="D784"/>
      <c r="E784"/>
      <c r="F784"/>
      <c r="G784"/>
      <c r="H784"/>
      <c r="I784"/>
      <c r="J784"/>
      <c r="K784"/>
      <c r="L784"/>
      <c r="M784"/>
      <c r="N784"/>
      <c r="O784"/>
    </row>
    <row r="785" spans="4:15">
      <c r="D785"/>
      <c r="E785"/>
      <c r="F785"/>
      <c r="G785"/>
      <c r="H785"/>
      <c r="I785"/>
      <c r="J785"/>
      <c r="K785"/>
      <c r="L785"/>
      <c r="M785"/>
      <c r="N785"/>
      <c r="O785"/>
    </row>
    <row r="786" spans="4:15">
      <c r="D786"/>
      <c r="E786"/>
      <c r="F786"/>
      <c r="G786"/>
      <c r="H786"/>
      <c r="I786"/>
      <c r="J786"/>
      <c r="K786"/>
      <c r="L786"/>
      <c r="M786"/>
      <c r="N786"/>
      <c r="O786"/>
    </row>
    <row r="787" spans="4:15">
      <c r="D787"/>
      <c r="E787"/>
      <c r="F787"/>
      <c r="G787"/>
      <c r="H787"/>
      <c r="I787"/>
      <c r="J787"/>
      <c r="K787"/>
      <c r="L787"/>
      <c r="M787"/>
      <c r="N787"/>
      <c r="O787"/>
    </row>
    <row r="788" spans="4:15">
      <c r="D788"/>
      <c r="E788"/>
      <c r="F788"/>
      <c r="G788"/>
      <c r="H788"/>
      <c r="I788"/>
      <c r="J788"/>
      <c r="K788"/>
      <c r="L788"/>
      <c r="M788"/>
      <c r="N788"/>
      <c r="O788"/>
    </row>
    <row r="789" spans="4:15">
      <c r="D789"/>
      <c r="E789"/>
      <c r="F789"/>
      <c r="G789"/>
      <c r="H789"/>
      <c r="I789"/>
      <c r="J789"/>
      <c r="K789"/>
      <c r="L789"/>
      <c r="M789"/>
      <c r="N789"/>
      <c r="O789"/>
    </row>
    <row r="790" spans="4:15">
      <c r="D790"/>
      <c r="E790"/>
      <c r="F790"/>
      <c r="G790"/>
      <c r="H790"/>
      <c r="I790"/>
      <c r="J790"/>
      <c r="K790"/>
      <c r="L790"/>
      <c r="M790"/>
      <c r="N790"/>
      <c r="O790"/>
    </row>
    <row r="791" spans="4:15">
      <c r="D791"/>
      <c r="E791"/>
      <c r="F791"/>
      <c r="G791"/>
      <c r="H791"/>
      <c r="I791"/>
      <c r="J791"/>
      <c r="K791"/>
      <c r="L791"/>
      <c r="M791"/>
      <c r="N791"/>
      <c r="O791"/>
    </row>
    <row r="792" spans="4:15">
      <c r="D792"/>
      <c r="E792"/>
      <c r="F792"/>
      <c r="G792"/>
      <c r="H792"/>
      <c r="I792"/>
      <c r="J792"/>
      <c r="K792"/>
      <c r="L792"/>
      <c r="M792"/>
      <c r="N792"/>
      <c r="O792"/>
    </row>
    <row r="793" spans="4:15">
      <c r="D793"/>
      <c r="E793"/>
      <c r="F793"/>
      <c r="G793"/>
      <c r="H793"/>
      <c r="I793"/>
      <c r="J793"/>
      <c r="K793"/>
      <c r="L793"/>
      <c r="M793"/>
      <c r="N793"/>
      <c r="O793"/>
    </row>
    <row r="794" spans="4:15">
      <c r="D794"/>
      <c r="E794"/>
      <c r="F794"/>
      <c r="G794"/>
      <c r="H794"/>
      <c r="I794"/>
      <c r="J794"/>
      <c r="K794"/>
      <c r="L794"/>
      <c r="M794"/>
      <c r="N794"/>
      <c r="O794"/>
    </row>
    <row r="795" spans="4:15">
      <c r="D795"/>
      <c r="E795"/>
      <c r="F795"/>
      <c r="G795"/>
      <c r="H795"/>
      <c r="I795"/>
      <c r="J795"/>
      <c r="K795"/>
      <c r="L795"/>
      <c r="M795"/>
      <c r="N795"/>
      <c r="O795"/>
    </row>
    <row r="796" spans="4:15">
      <c r="D796"/>
      <c r="E796"/>
      <c r="F796"/>
      <c r="G796"/>
      <c r="H796"/>
      <c r="I796"/>
      <c r="J796"/>
      <c r="K796"/>
      <c r="L796"/>
      <c r="M796"/>
      <c r="N796"/>
      <c r="O796"/>
    </row>
    <row r="797" spans="4:15">
      <c r="D797"/>
      <c r="E797"/>
      <c r="F797"/>
      <c r="G797"/>
      <c r="H797"/>
      <c r="I797"/>
      <c r="J797"/>
      <c r="K797"/>
      <c r="L797"/>
      <c r="M797"/>
      <c r="N797"/>
      <c r="O797"/>
    </row>
    <row r="798" spans="4:15">
      <c r="D798"/>
      <c r="E798"/>
      <c r="F798"/>
      <c r="G798"/>
      <c r="H798"/>
      <c r="I798"/>
      <c r="J798"/>
      <c r="K798"/>
      <c r="L798"/>
      <c r="M798"/>
      <c r="N798"/>
      <c r="O798"/>
    </row>
    <row r="799" spans="4:15">
      <c r="D799"/>
      <c r="E799"/>
      <c r="F799"/>
      <c r="G799"/>
      <c r="H799"/>
      <c r="I799"/>
      <c r="J799"/>
      <c r="K799"/>
      <c r="L799"/>
      <c r="M799"/>
      <c r="N799"/>
      <c r="O799"/>
    </row>
    <row r="800" spans="4:15">
      <c r="D800"/>
      <c r="E800"/>
      <c r="F800"/>
      <c r="G800"/>
      <c r="H800"/>
      <c r="I800"/>
      <c r="J800"/>
      <c r="K800"/>
      <c r="L800"/>
      <c r="M800"/>
      <c r="N800"/>
      <c r="O800"/>
    </row>
    <row r="801" spans="4:15">
      <c r="D801"/>
      <c r="E801"/>
      <c r="F801"/>
      <c r="G801"/>
      <c r="H801"/>
      <c r="I801"/>
      <c r="J801"/>
      <c r="K801"/>
      <c r="L801"/>
      <c r="M801"/>
      <c r="N801"/>
      <c r="O801"/>
    </row>
    <row r="802" spans="4:15">
      <c r="D802"/>
      <c r="E802"/>
      <c r="F802"/>
      <c r="G802"/>
      <c r="H802"/>
      <c r="I802"/>
      <c r="J802"/>
      <c r="K802"/>
      <c r="L802"/>
      <c r="M802"/>
      <c r="N802"/>
      <c r="O802"/>
    </row>
    <row r="803" spans="4:15">
      <c r="D803"/>
      <c r="E803"/>
      <c r="F803"/>
      <c r="G803"/>
      <c r="H803"/>
      <c r="I803"/>
      <c r="J803"/>
      <c r="K803"/>
      <c r="L803"/>
      <c r="M803"/>
      <c r="N803"/>
      <c r="O803"/>
    </row>
    <row r="804" spans="4:15">
      <c r="D804"/>
      <c r="E804"/>
      <c r="F804"/>
      <c r="G804"/>
      <c r="H804"/>
      <c r="I804"/>
      <c r="J804"/>
      <c r="K804"/>
      <c r="L804"/>
      <c r="M804"/>
      <c r="N804"/>
      <c r="O804"/>
    </row>
    <row r="805" spans="4:15">
      <c r="D805"/>
      <c r="E805"/>
      <c r="F805"/>
      <c r="G805"/>
      <c r="H805"/>
      <c r="I805"/>
      <c r="J805"/>
      <c r="K805"/>
      <c r="L805"/>
      <c r="M805"/>
      <c r="N805"/>
      <c r="O805"/>
    </row>
    <row r="806" spans="4:15">
      <c r="D806"/>
      <c r="E806"/>
      <c r="F806"/>
      <c r="G806"/>
      <c r="H806"/>
      <c r="I806"/>
      <c r="J806"/>
      <c r="K806"/>
      <c r="L806"/>
      <c r="M806"/>
      <c r="N806"/>
      <c r="O806"/>
    </row>
    <row r="807" spans="4:15">
      <c r="D807"/>
      <c r="E807"/>
      <c r="F807"/>
      <c r="G807"/>
      <c r="H807"/>
      <c r="I807"/>
      <c r="J807"/>
      <c r="K807"/>
      <c r="L807"/>
      <c r="M807"/>
      <c r="N807"/>
      <c r="O807"/>
    </row>
    <row r="808" spans="4:15">
      <c r="D808"/>
      <c r="E808"/>
      <c r="F808"/>
      <c r="G808"/>
      <c r="H808"/>
      <c r="I808"/>
      <c r="J808"/>
      <c r="K808"/>
      <c r="L808"/>
      <c r="M808"/>
      <c r="N808"/>
      <c r="O808"/>
    </row>
    <row r="809" spans="4:15">
      <c r="D809"/>
      <c r="E809"/>
      <c r="F809"/>
      <c r="G809"/>
      <c r="H809"/>
      <c r="I809"/>
      <c r="J809"/>
      <c r="K809"/>
      <c r="L809"/>
      <c r="M809"/>
      <c r="N809"/>
      <c r="O809"/>
    </row>
    <row r="810" spans="4:15">
      <c r="D810"/>
      <c r="E810"/>
      <c r="F810"/>
      <c r="G810"/>
      <c r="H810"/>
      <c r="I810"/>
      <c r="J810"/>
      <c r="K810"/>
      <c r="L810"/>
      <c r="M810"/>
      <c r="N810"/>
      <c r="O810"/>
    </row>
    <row r="811" spans="4:15">
      <c r="D811"/>
      <c r="E811"/>
      <c r="F811"/>
      <c r="G811"/>
      <c r="H811"/>
      <c r="I811"/>
      <c r="J811"/>
      <c r="K811"/>
      <c r="L811"/>
      <c r="M811"/>
      <c r="N811"/>
      <c r="O811"/>
    </row>
    <row r="812" spans="4:15">
      <c r="D812"/>
      <c r="E812"/>
      <c r="F812"/>
      <c r="G812"/>
      <c r="H812"/>
      <c r="I812"/>
      <c r="J812"/>
      <c r="K812"/>
      <c r="L812"/>
      <c r="M812"/>
      <c r="N812"/>
      <c r="O812"/>
    </row>
    <row r="813" spans="4:15">
      <c r="D813"/>
      <c r="E813"/>
      <c r="F813"/>
      <c r="G813"/>
      <c r="H813"/>
      <c r="I813"/>
      <c r="J813"/>
      <c r="K813"/>
      <c r="L813"/>
      <c r="M813"/>
      <c r="N813"/>
      <c r="O813"/>
    </row>
    <row r="814" spans="4:15">
      <c r="D814"/>
      <c r="E814"/>
      <c r="F814"/>
      <c r="G814"/>
      <c r="H814"/>
      <c r="I814"/>
      <c r="J814"/>
      <c r="K814"/>
      <c r="L814"/>
      <c r="M814"/>
      <c r="N814"/>
      <c r="O814"/>
    </row>
    <row r="815" spans="4:15">
      <c r="D815"/>
      <c r="E815"/>
      <c r="F815"/>
      <c r="G815"/>
      <c r="H815"/>
      <c r="I815"/>
      <c r="J815"/>
      <c r="K815"/>
      <c r="L815"/>
      <c r="M815"/>
      <c r="N815"/>
      <c r="O815"/>
    </row>
    <row r="816" spans="4:15">
      <c r="D816"/>
      <c r="E816"/>
      <c r="F816"/>
      <c r="G816"/>
      <c r="H816"/>
      <c r="I816"/>
      <c r="J816"/>
      <c r="K816"/>
      <c r="L816"/>
      <c r="M816"/>
      <c r="N816"/>
      <c r="O816"/>
    </row>
    <row r="817" spans="4:15">
      <c r="D817"/>
      <c r="E817"/>
      <c r="F817"/>
      <c r="G817"/>
      <c r="H817"/>
      <c r="I817"/>
      <c r="J817"/>
      <c r="K817"/>
      <c r="L817"/>
      <c r="M817"/>
      <c r="N817"/>
      <c r="O817"/>
    </row>
    <row r="818" spans="4:15">
      <c r="D818"/>
      <c r="E818"/>
      <c r="F818"/>
      <c r="G818"/>
      <c r="H818"/>
      <c r="I818"/>
      <c r="J818"/>
      <c r="K818"/>
      <c r="L818"/>
      <c r="M818"/>
      <c r="N818"/>
      <c r="O818"/>
    </row>
    <row r="819" spans="4:15">
      <c r="D819"/>
      <c r="E819"/>
      <c r="F819"/>
      <c r="G819"/>
      <c r="H819"/>
      <c r="I819"/>
      <c r="J819"/>
      <c r="K819"/>
      <c r="L819"/>
      <c r="M819"/>
      <c r="N819"/>
      <c r="O819"/>
    </row>
    <row r="820" spans="4:15">
      <c r="D820"/>
      <c r="E820"/>
      <c r="F820"/>
      <c r="G820"/>
      <c r="H820"/>
      <c r="I820"/>
      <c r="J820"/>
      <c r="K820"/>
      <c r="L820"/>
      <c r="M820"/>
      <c r="N820"/>
      <c r="O820"/>
    </row>
    <row r="821" spans="4:15">
      <c r="D821"/>
      <c r="E821"/>
      <c r="F821"/>
      <c r="G821"/>
      <c r="H821"/>
      <c r="I821"/>
      <c r="J821"/>
      <c r="K821"/>
      <c r="L821"/>
      <c r="M821"/>
      <c r="N821"/>
      <c r="O821"/>
    </row>
    <row r="822" spans="4:15">
      <c r="D822"/>
      <c r="E822"/>
      <c r="F822"/>
      <c r="G822"/>
      <c r="H822"/>
      <c r="I822"/>
      <c r="J822"/>
      <c r="K822"/>
      <c r="L822"/>
      <c r="M822"/>
      <c r="N822"/>
      <c r="O822"/>
    </row>
    <row r="823" spans="4:15">
      <c r="D823"/>
      <c r="E823"/>
      <c r="F823"/>
      <c r="G823"/>
      <c r="H823"/>
      <c r="I823"/>
      <c r="J823"/>
      <c r="K823"/>
      <c r="L823"/>
      <c r="M823"/>
      <c r="N823"/>
      <c r="O823"/>
    </row>
    <row r="824" spans="4:15">
      <c r="D824"/>
      <c r="E824"/>
      <c r="F824"/>
      <c r="G824"/>
      <c r="H824"/>
      <c r="I824"/>
      <c r="J824"/>
      <c r="K824"/>
      <c r="L824"/>
      <c r="M824"/>
      <c r="N824"/>
      <c r="O824"/>
    </row>
    <row r="825" spans="4:15">
      <c r="D825"/>
      <c r="E825"/>
      <c r="F825"/>
      <c r="G825"/>
      <c r="H825"/>
      <c r="I825"/>
      <c r="J825"/>
      <c r="K825"/>
      <c r="L825"/>
      <c r="M825"/>
      <c r="N825"/>
      <c r="O825"/>
    </row>
    <row r="826" spans="4:15">
      <c r="D826"/>
      <c r="E826"/>
      <c r="F826"/>
      <c r="G826"/>
      <c r="H826"/>
      <c r="I826"/>
      <c r="J826"/>
      <c r="K826"/>
      <c r="L826"/>
      <c r="M826"/>
      <c r="N826"/>
      <c r="O826"/>
    </row>
    <row r="827" spans="4:15">
      <c r="D827"/>
      <c r="E827"/>
      <c r="F827"/>
      <c r="G827"/>
      <c r="H827"/>
      <c r="I827"/>
      <c r="J827"/>
      <c r="K827"/>
      <c r="L827"/>
      <c r="M827"/>
      <c r="N827"/>
      <c r="O827"/>
    </row>
    <row r="828" spans="4:15">
      <c r="D828"/>
      <c r="E828"/>
      <c r="F828"/>
      <c r="G828"/>
      <c r="H828"/>
      <c r="I828"/>
      <c r="J828"/>
      <c r="K828"/>
      <c r="L828"/>
      <c r="M828"/>
      <c r="N828"/>
      <c r="O828"/>
    </row>
    <row r="829" spans="4:15">
      <c r="D829"/>
      <c r="E829"/>
      <c r="F829"/>
      <c r="G829"/>
      <c r="H829"/>
      <c r="I829"/>
      <c r="J829"/>
      <c r="K829"/>
      <c r="L829"/>
      <c r="M829"/>
      <c r="N829"/>
      <c r="O829"/>
    </row>
    <row r="830" spans="4:15">
      <c r="D830"/>
      <c r="E830"/>
      <c r="F830"/>
      <c r="G830"/>
      <c r="H830"/>
      <c r="I830"/>
      <c r="J830"/>
      <c r="K830"/>
      <c r="L830"/>
      <c r="M830"/>
      <c r="N830"/>
      <c r="O830"/>
    </row>
    <row r="831" spans="4:15">
      <c r="D831"/>
      <c r="E831"/>
      <c r="F831"/>
      <c r="G831"/>
      <c r="H831"/>
      <c r="I831"/>
      <c r="J831"/>
      <c r="K831"/>
      <c r="L831"/>
      <c r="M831"/>
      <c r="N831"/>
      <c r="O831"/>
    </row>
    <row r="832" spans="4:15">
      <c r="D832"/>
      <c r="E832"/>
      <c r="F832"/>
      <c r="G832"/>
      <c r="H832"/>
      <c r="I832"/>
      <c r="J832"/>
      <c r="K832"/>
      <c r="L832"/>
      <c r="M832"/>
      <c r="N832"/>
      <c r="O832"/>
    </row>
    <row r="833" spans="4:15">
      <c r="D833"/>
      <c r="E833"/>
      <c r="F833"/>
      <c r="G833"/>
      <c r="H833"/>
      <c r="I833"/>
      <c r="J833"/>
      <c r="K833"/>
      <c r="L833"/>
      <c r="M833"/>
      <c r="N833"/>
      <c r="O833"/>
    </row>
    <row r="834" spans="4:15">
      <c r="D834"/>
      <c r="E834"/>
      <c r="F834"/>
      <c r="G834"/>
      <c r="H834"/>
      <c r="I834"/>
      <c r="J834"/>
      <c r="K834"/>
      <c r="L834"/>
      <c r="M834"/>
      <c r="N834"/>
      <c r="O834"/>
    </row>
    <row r="835" spans="4:15">
      <c r="D835"/>
      <c r="E835"/>
      <c r="F835"/>
      <c r="G835"/>
      <c r="H835"/>
      <c r="I835"/>
      <c r="J835"/>
      <c r="K835"/>
      <c r="L835"/>
      <c r="M835"/>
      <c r="N835"/>
      <c r="O835"/>
    </row>
    <row r="836" spans="4:15">
      <c r="D836"/>
      <c r="E836"/>
      <c r="F836"/>
      <c r="G836"/>
      <c r="H836"/>
      <c r="I836"/>
      <c r="J836"/>
      <c r="K836"/>
      <c r="L836"/>
      <c r="M836"/>
      <c r="N836"/>
      <c r="O836"/>
    </row>
    <row r="837" spans="4:15">
      <c r="D837"/>
      <c r="E837"/>
      <c r="F837"/>
      <c r="G837"/>
      <c r="H837"/>
      <c r="I837"/>
      <c r="J837"/>
      <c r="K837"/>
      <c r="L837"/>
      <c r="M837"/>
      <c r="N837"/>
      <c r="O837"/>
    </row>
    <row r="838" spans="4:15">
      <c r="D838"/>
      <c r="E838"/>
      <c r="F838"/>
      <c r="G838"/>
      <c r="H838"/>
      <c r="I838"/>
      <c r="J838"/>
      <c r="K838"/>
      <c r="L838"/>
      <c r="M838"/>
      <c r="N838"/>
      <c r="O838"/>
    </row>
    <row r="839" spans="4:15">
      <c r="D839"/>
      <c r="E839"/>
      <c r="F839"/>
      <c r="G839"/>
      <c r="H839"/>
      <c r="I839"/>
      <c r="J839"/>
      <c r="K839"/>
      <c r="L839"/>
      <c r="M839"/>
      <c r="N839"/>
      <c r="O839"/>
    </row>
    <row r="840" spans="4:15">
      <c r="D840"/>
      <c r="E840"/>
      <c r="F840"/>
      <c r="G840"/>
      <c r="H840"/>
      <c r="I840"/>
      <c r="J840"/>
      <c r="K840"/>
      <c r="L840"/>
      <c r="M840"/>
      <c r="N840"/>
      <c r="O840"/>
    </row>
    <row r="841" spans="4:15">
      <c r="D841"/>
      <c r="E841"/>
      <c r="F841"/>
      <c r="G841"/>
      <c r="H841"/>
      <c r="I841"/>
      <c r="J841"/>
      <c r="K841"/>
      <c r="L841"/>
      <c r="M841"/>
      <c r="N841"/>
      <c r="O841"/>
    </row>
    <row r="842" spans="4:15">
      <c r="D842"/>
      <c r="E842"/>
      <c r="F842"/>
      <c r="G842"/>
      <c r="H842"/>
      <c r="I842"/>
      <c r="J842"/>
      <c r="K842"/>
      <c r="L842"/>
      <c r="M842"/>
      <c r="N842"/>
      <c r="O842"/>
    </row>
    <row r="843" spans="4:15">
      <c r="D843"/>
      <c r="E843"/>
      <c r="F843"/>
      <c r="G843"/>
      <c r="H843"/>
      <c r="I843"/>
      <c r="J843"/>
      <c r="K843"/>
      <c r="L843"/>
      <c r="M843"/>
      <c r="N843"/>
      <c r="O843"/>
    </row>
    <row r="844" spans="4:15">
      <c r="D844"/>
      <c r="E844"/>
      <c r="F844"/>
      <c r="G844"/>
      <c r="H844"/>
      <c r="I844"/>
      <c r="J844"/>
      <c r="K844"/>
      <c r="L844"/>
      <c r="M844"/>
      <c r="N844"/>
      <c r="O844"/>
    </row>
    <row r="845" spans="4:15">
      <c r="D845"/>
      <c r="E845"/>
      <c r="F845"/>
      <c r="G845"/>
      <c r="H845"/>
      <c r="I845"/>
      <c r="J845"/>
      <c r="K845"/>
      <c r="L845"/>
      <c r="M845"/>
      <c r="N845"/>
      <c r="O845"/>
    </row>
    <row r="846" spans="4:15">
      <c r="D846"/>
      <c r="E846"/>
      <c r="F846"/>
      <c r="G846"/>
      <c r="H846"/>
      <c r="I846"/>
      <c r="J846"/>
      <c r="K846"/>
      <c r="L846"/>
      <c r="M846"/>
      <c r="N846"/>
      <c r="O846"/>
    </row>
    <row r="847" spans="4:15">
      <c r="D847"/>
      <c r="E847"/>
      <c r="F847"/>
      <c r="G847"/>
      <c r="H847"/>
      <c r="I847"/>
      <c r="J847"/>
      <c r="K847"/>
      <c r="L847"/>
      <c r="M847"/>
      <c r="N847"/>
      <c r="O847"/>
    </row>
    <row r="848" spans="4:15">
      <c r="D848"/>
      <c r="E848"/>
      <c r="F848"/>
      <c r="G848"/>
      <c r="H848"/>
      <c r="I848"/>
      <c r="J848"/>
      <c r="K848"/>
      <c r="L848"/>
      <c r="M848"/>
      <c r="N848"/>
      <c r="O848"/>
    </row>
    <row r="849" spans="4:15">
      <c r="D849"/>
      <c r="E849"/>
      <c r="F849"/>
      <c r="G849"/>
      <c r="H849"/>
      <c r="I849"/>
      <c r="J849"/>
      <c r="K849"/>
      <c r="L849"/>
      <c r="M849"/>
      <c r="N849"/>
      <c r="O849"/>
    </row>
    <row r="850" spans="4:15">
      <c r="D850"/>
      <c r="E850"/>
      <c r="F850"/>
      <c r="G850"/>
      <c r="H850"/>
      <c r="I850"/>
      <c r="J850"/>
      <c r="K850"/>
      <c r="L850"/>
      <c r="M850"/>
      <c r="N850"/>
      <c r="O850"/>
    </row>
    <row r="851" spans="4:15">
      <c r="D851"/>
      <c r="E851"/>
      <c r="F851"/>
      <c r="G851"/>
      <c r="H851"/>
      <c r="I851"/>
      <c r="J851"/>
      <c r="K851"/>
      <c r="L851"/>
      <c r="M851"/>
      <c r="N851"/>
      <c r="O851"/>
    </row>
    <row r="852" spans="4:15">
      <c r="D852"/>
      <c r="E852"/>
      <c r="F852"/>
      <c r="G852"/>
      <c r="H852"/>
      <c r="I852"/>
      <c r="J852"/>
      <c r="K852"/>
      <c r="L852"/>
      <c r="M852"/>
      <c r="N852"/>
      <c r="O852"/>
    </row>
    <row r="853" spans="4:15">
      <c r="D853"/>
      <c r="E853"/>
      <c r="F853"/>
      <c r="G853"/>
      <c r="H853"/>
      <c r="I853"/>
      <c r="J853"/>
      <c r="K853"/>
      <c r="L853"/>
      <c r="M853"/>
      <c r="N853"/>
      <c r="O853"/>
    </row>
    <row r="854" spans="4:15">
      <c r="D854"/>
      <c r="E854"/>
      <c r="F854"/>
      <c r="G854"/>
      <c r="H854"/>
      <c r="I854"/>
      <c r="J854"/>
      <c r="K854"/>
      <c r="L854"/>
      <c r="M854"/>
      <c r="N854"/>
      <c r="O854"/>
    </row>
    <row r="855" spans="4:15">
      <c r="D855"/>
      <c r="E855"/>
      <c r="F855"/>
      <c r="G855"/>
      <c r="H855"/>
      <c r="I855"/>
      <c r="J855"/>
      <c r="K855"/>
      <c r="L855"/>
      <c r="M855"/>
      <c r="N855"/>
      <c r="O855"/>
    </row>
    <row r="856" spans="4:15">
      <c r="D856"/>
      <c r="E856"/>
      <c r="F856"/>
      <c r="G856"/>
      <c r="H856"/>
      <c r="I856"/>
      <c r="J856"/>
      <c r="K856"/>
      <c r="L856"/>
      <c r="M856"/>
      <c r="N856"/>
      <c r="O856"/>
    </row>
    <row r="857" spans="4:15">
      <c r="D857"/>
      <c r="E857"/>
      <c r="F857"/>
      <c r="G857"/>
      <c r="H857"/>
      <c r="I857"/>
      <c r="J857"/>
      <c r="K857"/>
      <c r="L857"/>
      <c r="M857"/>
      <c r="N857"/>
      <c r="O857"/>
    </row>
    <row r="858" spans="4:15">
      <c r="D858"/>
      <c r="E858"/>
      <c r="F858"/>
      <c r="G858"/>
      <c r="H858"/>
      <c r="I858"/>
      <c r="J858"/>
      <c r="K858"/>
      <c r="L858"/>
      <c r="M858"/>
      <c r="N858"/>
      <c r="O858"/>
    </row>
    <row r="859" spans="4:15">
      <c r="D859"/>
      <c r="E859"/>
      <c r="F859"/>
      <c r="G859"/>
      <c r="H859"/>
      <c r="I859"/>
      <c r="J859"/>
      <c r="K859"/>
      <c r="L859"/>
      <c r="M859"/>
      <c r="N859"/>
      <c r="O859"/>
    </row>
    <row r="860" spans="4:15">
      <c r="D860"/>
      <c r="E860"/>
      <c r="F860"/>
      <c r="G860"/>
      <c r="H860"/>
      <c r="I860"/>
      <c r="J860"/>
      <c r="K860"/>
      <c r="L860"/>
      <c r="M860"/>
      <c r="N860"/>
      <c r="O860"/>
    </row>
    <row r="861" spans="4:15">
      <c r="D861"/>
      <c r="E861"/>
      <c r="F861"/>
      <c r="G861"/>
      <c r="H861"/>
      <c r="I861"/>
      <c r="J861"/>
      <c r="K861"/>
      <c r="L861"/>
      <c r="M861"/>
      <c r="N861"/>
      <c r="O861"/>
    </row>
    <row r="862" spans="4:15">
      <c r="D862"/>
      <c r="E862"/>
      <c r="F862"/>
      <c r="G862"/>
      <c r="H862"/>
      <c r="I862"/>
      <c r="J862"/>
      <c r="K862"/>
      <c r="L862"/>
      <c r="M862"/>
      <c r="N862"/>
      <c r="O862"/>
    </row>
    <row r="863" spans="4:15">
      <c r="D863"/>
      <c r="E863"/>
      <c r="F863"/>
      <c r="G863"/>
      <c r="H863"/>
      <c r="I863"/>
      <c r="J863"/>
      <c r="K863"/>
      <c r="L863"/>
      <c r="M863"/>
      <c r="N863"/>
      <c r="O863"/>
    </row>
    <row r="864" spans="4:15">
      <c r="D864"/>
      <c r="E864"/>
      <c r="F864"/>
      <c r="G864"/>
      <c r="H864"/>
      <c r="I864"/>
      <c r="J864"/>
      <c r="K864"/>
      <c r="L864"/>
      <c r="M864"/>
      <c r="N864"/>
      <c r="O864"/>
    </row>
    <row r="865" spans="4:15">
      <c r="D865"/>
      <c r="E865"/>
      <c r="F865"/>
      <c r="G865"/>
      <c r="H865"/>
      <c r="I865"/>
      <c r="J865"/>
      <c r="K865"/>
      <c r="L865"/>
      <c r="M865"/>
      <c r="N865"/>
      <c r="O865"/>
    </row>
    <row r="866" spans="4:15">
      <c r="D866"/>
      <c r="E866"/>
      <c r="F866"/>
      <c r="G866"/>
      <c r="H866"/>
      <c r="I866"/>
      <c r="J866"/>
      <c r="K866"/>
      <c r="L866"/>
      <c r="M866"/>
      <c r="N866"/>
      <c r="O866"/>
    </row>
    <row r="867" spans="4:15">
      <c r="D867"/>
      <c r="E867"/>
      <c r="F867"/>
      <c r="G867"/>
      <c r="H867"/>
      <c r="I867"/>
      <c r="J867"/>
      <c r="K867"/>
      <c r="L867"/>
      <c r="M867"/>
      <c r="N867"/>
      <c r="O867"/>
    </row>
    <row r="868" spans="4:15">
      <c r="D868"/>
      <c r="E868"/>
      <c r="F868"/>
      <c r="G868"/>
      <c r="H868"/>
      <c r="I868"/>
      <c r="J868"/>
      <c r="K868"/>
      <c r="L868"/>
      <c r="M868"/>
      <c r="N868"/>
      <c r="O868"/>
    </row>
    <row r="869" spans="4:15">
      <c r="D869"/>
      <c r="E869"/>
      <c r="F869"/>
      <c r="G869"/>
      <c r="H869"/>
      <c r="I869"/>
      <c r="J869"/>
      <c r="K869"/>
      <c r="L869"/>
      <c r="M869"/>
      <c r="N869"/>
      <c r="O869"/>
    </row>
    <row r="870" spans="4:15">
      <c r="D870"/>
      <c r="E870"/>
      <c r="F870"/>
      <c r="G870"/>
      <c r="H870"/>
      <c r="I870"/>
      <c r="J870"/>
      <c r="K870"/>
      <c r="L870"/>
      <c r="M870"/>
      <c r="N870"/>
      <c r="O870"/>
    </row>
    <row r="871" spans="4:15">
      <c r="D871"/>
      <c r="E871"/>
      <c r="F871"/>
      <c r="G871"/>
      <c r="H871"/>
      <c r="I871"/>
      <c r="J871"/>
      <c r="K871"/>
      <c r="L871"/>
      <c r="M871"/>
      <c r="N871"/>
      <c r="O871"/>
    </row>
    <row r="872" spans="4:15">
      <c r="D872"/>
      <c r="E872"/>
      <c r="F872"/>
      <c r="G872"/>
      <c r="H872"/>
      <c r="I872"/>
      <c r="J872"/>
      <c r="K872"/>
      <c r="L872"/>
      <c r="M872"/>
      <c r="N872"/>
      <c r="O872"/>
    </row>
    <row r="873" spans="4:15">
      <c r="D873"/>
      <c r="E873"/>
      <c r="F873"/>
      <c r="G873"/>
      <c r="H873"/>
      <c r="I873"/>
      <c r="J873"/>
      <c r="K873"/>
      <c r="L873"/>
      <c r="M873"/>
      <c r="N873"/>
      <c r="O873"/>
    </row>
    <row r="874" spans="4:15">
      <c r="D874"/>
      <c r="E874"/>
      <c r="F874"/>
      <c r="G874"/>
      <c r="H874"/>
      <c r="I874"/>
      <c r="J874"/>
      <c r="K874"/>
      <c r="L874"/>
      <c r="M874"/>
      <c r="N874"/>
      <c r="O874"/>
    </row>
    <row r="875" spans="4:15">
      <c r="D875"/>
      <c r="E875"/>
      <c r="F875"/>
      <c r="G875"/>
      <c r="H875"/>
      <c r="I875"/>
      <c r="J875"/>
      <c r="K875"/>
      <c r="L875"/>
      <c r="M875"/>
      <c r="N875"/>
      <c r="O875"/>
    </row>
    <row r="876" spans="4:15">
      <c r="D876"/>
      <c r="E876"/>
      <c r="F876"/>
      <c r="G876"/>
      <c r="H876"/>
      <c r="I876"/>
      <c r="J876"/>
      <c r="K876"/>
      <c r="L876"/>
      <c r="M876"/>
      <c r="N876"/>
      <c r="O876"/>
    </row>
    <row r="877" spans="4:15">
      <c r="D877"/>
      <c r="E877"/>
      <c r="F877"/>
      <c r="G877"/>
      <c r="H877"/>
      <c r="I877"/>
      <c r="J877"/>
      <c r="K877"/>
      <c r="L877"/>
      <c r="M877"/>
      <c r="N877"/>
      <c r="O877"/>
    </row>
    <row r="878" spans="4:15">
      <c r="D878"/>
      <c r="E878"/>
      <c r="F878"/>
      <c r="G878"/>
      <c r="H878"/>
      <c r="I878"/>
      <c r="J878"/>
      <c r="K878"/>
      <c r="L878"/>
      <c r="M878"/>
      <c r="N878"/>
      <c r="O878"/>
    </row>
    <row r="879" spans="4:15">
      <c r="D879"/>
      <c r="E879"/>
      <c r="F879"/>
      <c r="G879"/>
      <c r="H879"/>
      <c r="I879"/>
      <c r="J879"/>
      <c r="K879"/>
      <c r="L879"/>
      <c r="M879"/>
      <c r="N879"/>
      <c r="O879"/>
    </row>
    <row r="880" spans="4:15">
      <c r="D880"/>
      <c r="E880"/>
      <c r="F880"/>
      <c r="G880"/>
      <c r="H880"/>
      <c r="I880"/>
      <c r="J880"/>
      <c r="K880"/>
      <c r="L880"/>
      <c r="M880"/>
      <c r="N880"/>
      <c r="O880"/>
    </row>
    <row r="881" spans="4:15">
      <c r="D881"/>
      <c r="E881"/>
      <c r="F881"/>
      <c r="G881"/>
      <c r="H881"/>
      <c r="I881"/>
      <c r="J881"/>
      <c r="K881"/>
      <c r="L881"/>
      <c r="M881"/>
      <c r="N881"/>
      <c r="O881"/>
    </row>
    <row r="882" spans="4:15">
      <c r="D882"/>
      <c r="E882"/>
      <c r="F882"/>
      <c r="G882"/>
      <c r="H882"/>
      <c r="I882"/>
      <c r="J882"/>
      <c r="K882"/>
      <c r="L882"/>
      <c r="M882"/>
      <c r="N882"/>
      <c r="O882"/>
    </row>
    <row r="883" spans="4:15">
      <c r="D883"/>
      <c r="E883"/>
      <c r="F883"/>
      <c r="G883"/>
      <c r="H883"/>
      <c r="I883"/>
      <c r="J883"/>
      <c r="K883"/>
      <c r="L883"/>
      <c r="M883"/>
      <c r="N883"/>
      <c r="O883"/>
    </row>
    <row r="884" spans="4:15">
      <c r="D884"/>
      <c r="E884"/>
      <c r="F884"/>
      <c r="G884"/>
      <c r="H884"/>
      <c r="I884"/>
      <c r="J884"/>
      <c r="K884"/>
      <c r="L884"/>
      <c r="M884"/>
      <c r="N884"/>
      <c r="O884"/>
    </row>
    <row r="885" spans="4:15">
      <c r="D885"/>
      <c r="E885"/>
      <c r="F885"/>
      <c r="G885"/>
      <c r="H885"/>
      <c r="I885"/>
      <c r="J885"/>
      <c r="K885"/>
      <c r="L885"/>
      <c r="M885"/>
      <c r="N885"/>
      <c r="O885"/>
    </row>
    <row r="886" spans="4:15">
      <c r="D886"/>
      <c r="E886"/>
      <c r="F886"/>
      <c r="G886"/>
      <c r="H886"/>
      <c r="I886"/>
      <c r="J886"/>
      <c r="K886"/>
      <c r="L886"/>
      <c r="M886"/>
      <c r="N886"/>
      <c r="O886"/>
    </row>
    <row r="887" spans="4:15">
      <c r="D887"/>
      <c r="E887"/>
      <c r="F887"/>
      <c r="G887"/>
      <c r="H887"/>
      <c r="I887"/>
      <c r="J887"/>
      <c r="K887"/>
      <c r="L887"/>
      <c r="M887"/>
      <c r="N887"/>
      <c r="O887"/>
    </row>
    <row r="888" spans="4:15">
      <c r="D888"/>
      <c r="E888"/>
      <c r="F888"/>
      <c r="G888"/>
      <c r="H888"/>
      <c r="I888"/>
      <c r="J888"/>
      <c r="K888"/>
      <c r="L888"/>
      <c r="M888"/>
      <c r="N888"/>
      <c r="O888"/>
    </row>
    <row r="889" spans="4:15">
      <c r="D889"/>
      <c r="E889"/>
      <c r="F889"/>
      <c r="G889"/>
      <c r="H889"/>
      <c r="I889"/>
      <c r="J889"/>
      <c r="K889"/>
      <c r="L889"/>
      <c r="M889"/>
      <c r="N889"/>
      <c r="O889"/>
    </row>
    <row r="890" spans="4:15">
      <c r="D890"/>
      <c r="E890"/>
      <c r="F890"/>
      <c r="G890"/>
      <c r="H890"/>
      <c r="I890"/>
      <c r="J890"/>
      <c r="K890"/>
      <c r="L890"/>
      <c r="M890"/>
      <c r="N890"/>
      <c r="O890"/>
    </row>
    <row r="891" spans="4:15">
      <c r="D891"/>
      <c r="E891"/>
      <c r="F891"/>
      <c r="G891"/>
      <c r="H891"/>
      <c r="I891"/>
      <c r="J891"/>
      <c r="K891"/>
      <c r="L891"/>
      <c r="M891"/>
      <c r="N891"/>
      <c r="O891"/>
    </row>
    <row r="892" spans="4:15">
      <c r="D892"/>
      <c r="E892"/>
      <c r="F892"/>
      <c r="G892"/>
      <c r="H892"/>
      <c r="I892"/>
      <c r="J892"/>
      <c r="K892"/>
      <c r="L892"/>
      <c r="M892"/>
      <c r="N892"/>
      <c r="O892"/>
    </row>
    <row r="893" spans="4:15">
      <c r="D893"/>
      <c r="E893"/>
      <c r="F893"/>
      <c r="G893"/>
      <c r="H893"/>
      <c r="I893"/>
      <c r="J893"/>
      <c r="K893"/>
      <c r="L893"/>
      <c r="M893"/>
      <c r="N893"/>
      <c r="O893"/>
    </row>
    <row r="894" spans="4:15">
      <c r="D894"/>
      <c r="E894"/>
      <c r="F894"/>
      <c r="G894"/>
      <c r="H894"/>
      <c r="I894"/>
      <c r="J894"/>
      <c r="K894"/>
      <c r="L894"/>
      <c r="M894"/>
      <c r="N894"/>
      <c r="O894"/>
    </row>
    <row r="895" spans="4:15">
      <c r="D895"/>
      <c r="E895"/>
      <c r="F895"/>
      <c r="G895"/>
      <c r="H895"/>
      <c r="I895"/>
      <c r="J895"/>
      <c r="K895"/>
      <c r="L895"/>
      <c r="M895"/>
      <c r="N895"/>
      <c r="O895"/>
    </row>
    <row r="896" spans="4:15">
      <c r="D896"/>
      <c r="E896"/>
      <c r="F896"/>
      <c r="G896"/>
      <c r="H896"/>
      <c r="I896"/>
      <c r="J896"/>
      <c r="K896"/>
      <c r="L896"/>
      <c r="M896"/>
      <c r="N896"/>
      <c r="O896"/>
    </row>
    <row r="897" spans="4:15">
      <c r="D897"/>
      <c r="E897"/>
      <c r="F897"/>
      <c r="G897"/>
      <c r="H897"/>
      <c r="I897"/>
      <c r="J897"/>
      <c r="K897"/>
      <c r="L897"/>
      <c r="M897"/>
      <c r="N897"/>
      <c r="O897"/>
    </row>
    <row r="898" spans="4:15">
      <c r="D898"/>
      <c r="E898"/>
      <c r="F898"/>
      <c r="G898"/>
      <c r="H898"/>
      <c r="I898"/>
      <c r="J898"/>
      <c r="K898"/>
      <c r="L898"/>
      <c r="M898"/>
      <c r="N898"/>
      <c r="O898"/>
    </row>
    <row r="899" spans="4:15">
      <c r="D899"/>
      <c r="E899"/>
      <c r="F899"/>
      <c r="G899"/>
      <c r="H899"/>
      <c r="I899"/>
      <c r="J899"/>
      <c r="K899"/>
      <c r="L899"/>
      <c r="M899"/>
      <c r="N899"/>
      <c r="O899"/>
    </row>
    <row r="900" spans="4:15">
      <c r="D900"/>
      <c r="E900"/>
      <c r="F900"/>
      <c r="G900"/>
      <c r="H900"/>
      <c r="I900"/>
      <c r="J900"/>
      <c r="K900"/>
      <c r="L900"/>
      <c r="M900"/>
      <c r="N900"/>
      <c r="O900"/>
    </row>
    <row r="901" spans="4:15">
      <c r="D901"/>
      <c r="E901"/>
      <c r="F901"/>
      <c r="G901"/>
      <c r="H901"/>
      <c r="I901"/>
      <c r="J901"/>
      <c r="K901"/>
      <c r="L901"/>
      <c r="M901"/>
      <c r="N901"/>
      <c r="O901"/>
    </row>
    <row r="902" spans="4:15">
      <c r="D902"/>
      <c r="E902"/>
      <c r="F902"/>
      <c r="G902"/>
      <c r="H902"/>
      <c r="I902"/>
      <c r="J902"/>
      <c r="K902"/>
      <c r="L902"/>
      <c r="M902"/>
      <c r="N902"/>
      <c r="O902"/>
    </row>
    <row r="903" spans="4:15">
      <c r="D903"/>
      <c r="E903"/>
      <c r="F903"/>
      <c r="G903"/>
      <c r="H903"/>
      <c r="I903"/>
      <c r="J903"/>
      <c r="K903"/>
      <c r="L903"/>
      <c r="M903"/>
      <c r="N903"/>
      <c r="O903"/>
    </row>
    <row r="904" spans="4:15">
      <c r="D904"/>
      <c r="E904"/>
      <c r="F904"/>
      <c r="G904"/>
      <c r="H904"/>
      <c r="I904"/>
      <c r="J904"/>
      <c r="K904"/>
      <c r="L904"/>
      <c r="M904"/>
      <c r="N904"/>
      <c r="O904"/>
    </row>
    <row r="905" spans="4:15">
      <c r="D905"/>
      <c r="E905"/>
      <c r="F905"/>
      <c r="G905"/>
      <c r="H905"/>
      <c r="I905"/>
      <c r="J905"/>
      <c r="K905"/>
      <c r="L905"/>
      <c r="M905"/>
      <c r="N905"/>
      <c r="O905"/>
    </row>
    <row r="906" spans="4:15">
      <c r="D906"/>
      <c r="E906"/>
      <c r="F906"/>
      <c r="G906"/>
      <c r="H906"/>
      <c r="I906"/>
      <c r="J906"/>
      <c r="K906"/>
      <c r="L906"/>
      <c r="M906"/>
      <c r="N906"/>
      <c r="O906"/>
    </row>
    <row r="907" spans="4:15">
      <c r="D907"/>
      <c r="E907"/>
      <c r="F907"/>
      <c r="G907"/>
      <c r="H907"/>
      <c r="I907"/>
      <c r="J907"/>
      <c r="K907"/>
      <c r="L907"/>
      <c r="M907"/>
      <c r="N907"/>
      <c r="O907"/>
    </row>
    <row r="908" spans="4:15">
      <c r="D908"/>
      <c r="E908"/>
      <c r="F908"/>
      <c r="G908"/>
      <c r="H908"/>
      <c r="I908"/>
      <c r="J908"/>
      <c r="K908"/>
      <c r="L908"/>
      <c r="M908"/>
      <c r="N908"/>
      <c r="O908"/>
    </row>
    <row r="909" spans="4:15">
      <c r="D909"/>
      <c r="E909"/>
      <c r="F909"/>
      <c r="G909"/>
      <c r="H909"/>
      <c r="I909"/>
      <c r="J909"/>
      <c r="K909"/>
      <c r="L909"/>
      <c r="M909"/>
      <c r="N909"/>
      <c r="O909"/>
    </row>
    <row r="910" spans="4:15">
      <c r="D910"/>
      <c r="E910"/>
      <c r="F910"/>
      <c r="G910"/>
      <c r="H910"/>
      <c r="I910"/>
      <c r="J910"/>
      <c r="K910"/>
      <c r="L910"/>
      <c r="M910"/>
      <c r="N910"/>
      <c r="O910"/>
    </row>
    <row r="911" spans="4:15">
      <c r="D911"/>
      <c r="E911"/>
      <c r="F911"/>
      <c r="G911"/>
      <c r="H911"/>
      <c r="I911"/>
      <c r="J911"/>
      <c r="K911"/>
      <c r="L911"/>
      <c r="M911"/>
      <c r="N911"/>
      <c r="O911"/>
    </row>
    <row r="912" spans="4:15">
      <c r="D912"/>
      <c r="E912"/>
      <c r="F912"/>
      <c r="G912"/>
      <c r="H912"/>
      <c r="I912"/>
      <c r="J912"/>
      <c r="K912"/>
      <c r="L912"/>
      <c r="M912"/>
      <c r="N912"/>
      <c r="O912"/>
    </row>
    <row r="913" spans="4:15">
      <c r="D913"/>
      <c r="E913"/>
      <c r="F913"/>
      <c r="G913"/>
      <c r="H913"/>
      <c r="I913"/>
      <c r="J913"/>
      <c r="K913"/>
      <c r="L913"/>
      <c r="M913"/>
      <c r="N913"/>
      <c r="O913"/>
    </row>
    <row r="914" spans="4:15">
      <c r="D914"/>
      <c r="E914"/>
      <c r="F914"/>
      <c r="G914"/>
      <c r="H914"/>
      <c r="I914"/>
      <c r="J914"/>
      <c r="K914"/>
      <c r="L914"/>
      <c r="M914"/>
      <c r="N914"/>
      <c r="O914"/>
    </row>
    <row r="915" spans="4:15">
      <c r="D915"/>
      <c r="E915"/>
      <c r="F915"/>
      <c r="G915"/>
      <c r="H915"/>
      <c r="I915"/>
      <c r="J915"/>
      <c r="K915"/>
      <c r="L915"/>
      <c r="M915"/>
      <c r="N915"/>
      <c r="O915"/>
    </row>
    <row r="916" spans="4:15">
      <c r="D916"/>
      <c r="E916"/>
      <c r="F916"/>
      <c r="G916"/>
      <c r="H916"/>
      <c r="I916"/>
      <c r="J916"/>
      <c r="K916"/>
      <c r="L916"/>
      <c r="M916"/>
      <c r="N916"/>
      <c r="O916"/>
    </row>
    <row r="917" spans="4:15">
      <c r="D917"/>
      <c r="E917"/>
      <c r="F917"/>
      <c r="G917"/>
      <c r="H917"/>
      <c r="I917"/>
      <c r="J917"/>
      <c r="K917"/>
      <c r="L917"/>
      <c r="M917"/>
      <c r="N917"/>
      <c r="O917"/>
    </row>
    <row r="918" spans="4:15">
      <c r="D918"/>
      <c r="E918"/>
      <c r="F918"/>
      <c r="G918"/>
      <c r="H918"/>
      <c r="I918"/>
      <c r="J918"/>
      <c r="K918"/>
      <c r="L918"/>
      <c r="M918"/>
      <c r="N918"/>
      <c r="O918"/>
    </row>
    <row r="919" spans="4:15">
      <c r="D919"/>
      <c r="E919"/>
      <c r="F919"/>
      <c r="G919"/>
      <c r="H919"/>
      <c r="I919"/>
      <c r="J919"/>
      <c r="K919"/>
      <c r="L919"/>
      <c r="M919"/>
      <c r="N919"/>
      <c r="O919"/>
    </row>
    <row r="920" spans="4:15">
      <c r="D920"/>
      <c r="E920"/>
      <c r="F920"/>
      <c r="G920"/>
      <c r="H920"/>
      <c r="I920"/>
      <c r="J920"/>
      <c r="K920"/>
      <c r="L920"/>
      <c r="M920"/>
      <c r="N920"/>
      <c r="O920"/>
    </row>
    <row r="921" spans="4:15">
      <c r="D921"/>
      <c r="E921"/>
      <c r="F921"/>
      <c r="G921"/>
      <c r="H921"/>
      <c r="I921"/>
      <c r="J921"/>
      <c r="K921"/>
      <c r="L921"/>
      <c r="M921"/>
      <c r="N921"/>
      <c r="O921"/>
    </row>
    <row r="922" spans="4:15">
      <c r="D922"/>
      <c r="E922"/>
      <c r="F922"/>
      <c r="G922"/>
      <c r="H922"/>
      <c r="I922"/>
      <c r="J922"/>
      <c r="K922"/>
      <c r="L922"/>
      <c r="M922"/>
      <c r="N922"/>
      <c r="O922"/>
    </row>
    <row r="923" spans="4:15">
      <c r="D923"/>
      <c r="E923"/>
      <c r="F923"/>
      <c r="G923"/>
      <c r="H923"/>
      <c r="I923"/>
      <c r="J923"/>
      <c r="K923"/>
      <c r="L923"/>
      <c r="M923"/>
      <c r="N923"/>
      <c r="O923"/>
    </row>
    <row r="924" spans="4:15">
      <c r="D924"/>
      <c r="E924"/>
      <c r="F924"/>
      <c r="G924"/>
      <c r="H924"/>
      <c r="I924"/>
      <c r="J924"/>
      <c r="K924"/>
      <c r="L924"/>
      <c r="M924"/>
      <c r="N924"/>
      <c r="O924"/>
    </row>
    <row r="925" spans="4:15">
      <c r="D925"/>
      <c r="E925"/>
      <c r="F925"/>
      <c r="G925"/>
      <c r="H925"/>
      <c r="I925"/>
      <c r="J925"/>
      <c r="K925"/>
      <c r="L925"/>
      <c r="M925"/>
      <c r="N925"/>
      <c r="O925"/>
    </row>
    <row r="926" spans="4:15">
      <c r="D926"/>
      <c r="E926"/>
      <c r="F926"/>
      <c r="G926"/>
      <c r="H926"/>
      <c r="I926"/>
      <c r="J926"/>
      <c r="K926"/>
      <c r="L926"/>
      <c r="M926"/>
      <c r="N926"/>
      <c r="O926"/>
    </row>
    <row r="927" spans="4:15">
      <c r="D927"/>
      <c r="E927"/>
      <c r="F927"/>
      <c r="G927"/>
      <c r="H927"/>
      <c r="I927"/>
      <c r="J927"/>
      <c r="K927"/>
      <c r="L927"/>
      <c r="M927"/>
      <c r="N927"/>
      <c r="O927"/>
    </row>
    <row r="928" spans="4:15">
      <c r="D928"/>
      <c r="E928"/>
      <c r="F928"/>
      <c r="G928"/>
      <c r="H928"/>
      <c r="I928"/>
      <c r="J928"/>
      <c r="K928"/>
      <c r="L928"/>
      <c r="M928"/>
      <c r="N928"/>
      <c r="O928"/>
    </row>
    <row r="929" spans="4:15">
      <c r="D929"/>
      <c r="E929"/>
      <c r="F929"/>
      <c r="G929"/>
      <c r="H929"/>
      <c r="I929"/>
      <c r="J929"/>
      <c r="K929"/>
      <c r="L929"/>
      <c r="M929"/>
      <c r="N929"/>
      <c r="O929"/>
    </row>
    <row r="930" spans="4:15">
      <c r="D930"/>
      <c r="E930"/>
      <c r="F930"/>
      <c r="G930"/>
      <c r="H930"/>
      <c r="I930"/>
      <c r="J930"/>
      <c r="K930"/>
      <c r="L930"/>
      <c r="M930"/>
      <c r="N930"/>
      <c r="O930"/>
    </row>
    <row r="931" spans="4:15">
      <c r="D931"/>
      <c r="E931"/>
      <c r="F931"/>
      <c r="G931"/>
      <c r="H931"/>
      <c r="I931"/>
      <c r="J931"/>
      <c r="K931"/>
      <c r="L931"/>
      <c r="M931"/>
      <c r="N931"/>
      <c r="O931"/>
    </row>
    <row r="932" spans="4:15">
      <c r="D932"/>
      <c r="E932"/>
      <c r="F932"/>
      <c r="G932"/>
      <c r="H932"/>
      <c r="I932"/>
      <c r="J932"/>
      <c r="K932"/>
      <c r="L932"/>
      <c r="M932"/>
      <c r="N932"/>
      <c r="O932"/>
    </row>
    <row r="933" spans="4:15">
      <c r="D933"/>
      <c r="E933"/>
      <c r="F933"/>
      <c r="G933"/>
      <c r="H933"/>
      <c r="I933"/>
      <c r="J933"/>
      <c r="K933"/>
      <c r="L933"/>
      <c r="M933"/>
      <c r="N933"/>
      <c r="O933"/>
    </row>
    <row r="934" spans="4:15">
      <c r="D934"/>
      <c r="E934"/>
      <c r="F934"/>
      <c r="G934"/>
      <c r="H934"/>
      <c r="I934"/>
      <c r="J934"/>
      <c r="K934"/>
      <c r="L934"/>
      <c r="M934"/>
      <c r="N934"/>
      <c r="O934"/>
    </row>
    <row r="935" spans="4:15">
      <c r="D935"/>
      <c r="E935"/>
      <c r="F935"/>
      <c r="G935"/>
      <c r="H935"/>
      <c r="I935"/>
      <c r="J935"/>
      <c r="K935"/>
      <c r="L935"/>
      <c r="M935"/>
      <c r="N935"/>
      <c r="O935"/>
    </row>
    <row r="936" spans="4:15">
      <c r="D936"/>
      <c r="E936"/>
      <c r="F936"/>
      <c r="G936"/>
      <c r="H936"/>
      <c r="I936"/>
      <c r="J936"/>
      <c r="K936"/>
      <c r="L936"/>
      <c r="M936"/>
      <c r="N936"/>
      <c r="O936"/>
    </row>
    <row r="937" spans="4:15">
      <c r="D937"/>
      <c r="E937"/>
      <c r="F937"/>
      <c r="G937"/>
      <c r="H937"/>
      <c r="I937"/>
      <c r="J937"/>
      <c r="K937"/>
      <c r="L937"/>
      <c r="M937"/>
      <c r="N937"/>
      <c r="O937"/>
    </row>
    <row r="938" spans="4:15">
      <c r="D938"/>
      <c r="E938"/>
      <c r="F938"/>
      <c r="G938"/>
      <c r="H938"/>
      <c r="I938"/>
      <c r="J938"/>
      <c r="K938"/>
      <c r="L938"/>
      <c r="M938"/>
      <c r="N938"/>
      <c r="O938"/>
    </row>
    <row r="939" spans="4:15">
      <c r="D939"/>
      <c r="E939"/>
      <c r="F939"/>
      <c r="G939"/>
      <c r="H939"/>
      <c r="I939"/>
      <c r="J939"/>
      <c r="K939"/>
      <c r="L939"/>
      <c r="M939"/>
      <c r="N939"/>
      <c r="O939"/>
    </row>
    <row r="940" spans="4:15">
      <c r="D940"/>
      <c r="E940"/>
      <c r="F940"/>
      <c r="G940"/>
      <c r="H940"/>
      <c r="I940"/>
      <c r="J940"/>
      <c r="K940"/>
      <c r="L940"/>
      <c r="M940"/>
      <c r="N940"/>
      <c r="O940"/>
    </row>
    <row r="941" spans="4:15">
      <c r="D941"/>
      <c r="E941"/>
      <c r="F941"/>
      <c r="G941"/>
      <c r="H941"/>
      <c r="I941"/>
      <c r="J941"/>
      <c r="K941"/>
      <c r="L941"/>
      <c r="M941"/>
      <c r="N941"/>
      <c r="O941"/>
    </row>
    <row r="942" spans="4:15">
      <c r="D942"/>
      <c r="E942"/>
      <c r="F942"/>
      <c r="G942"/>
      <c r="H942"/>
      <c r="I942"/>
      <c r="J942"/>
      <c r="K942"/>
      <c r="L942"/>
      <c r="M942"/>
      <c r="N942"/>
      <c r="O942"/>
    </row>
    <row r="943" spans="4:15">
      <c r="D943"/>
      <c r="E943"/>
      <c r="F943"/>
      <c r="G943"/>
      <c r="H943"/>
      <c r="I943"/>
      <c r="J943"/>
      <c r="K943"/>
      <c r="L943"/>
      <c r="M943"/>
      <c r="N943"/>
      <c r="O943"/>
    </row>
    <row r="944" spans="4:15">
      <c r="D944"/>
      <c r="E944"/>
      <c r="F944"/>
      <c r="G944"/>
      <c r="H944"/>
      <c r="I944"/>
      <c r="J944"/>
      <c r="K944"/>
      <c r="L944"/>
      <c r="M944"/>
      <c r="N944"/>
      <c r="O944"/>
    </row>
    <row r="945" spans="4:15">
      <c r="D945"/>
      <c r="E945"/>
      <c r="F945"/>
      <c r="G945"/>
      <c r="H945"/>
      <c r="I945"/>
      <c r="J945"/>
      <c r="K945"/>
      <c r="L945"/>
      <c r="M945"/>
      <c r="N945"/>
      <c r="O945"/>
    </row>
    <row r="946" spans="4:15">
      <c r="D946"/>
      <c r="E946"/>
      <c r="F946"/>
      <c r="G946"/>
      <c r="H946"/>
      <c r="I946"/>
      <c r="J946"/>
      <c r="K946"/>
      <c r="L946"/>
      <c r="M946"/>
      <c r="N946"/>
      <c r="O946"/>
    </row>
    <row r="947" spans="4:15">
      <c r="D947"/>
      <c r="E947"/>
      <c r="F947"/>
      <c r="G947"/>
      <c r="H947"/>
      <c r="I947"/>
      <c r="J947"/>
      <c r="K947"/>
      <c r="L947"/>
      <c r="M947"/>
      <c r="N947"/>
      <c r="O947"/>
    </row>
    <row r="948" spans="4:15">
      <c r="D948"/>
      <c r="E948"/>
      <c r="F948"/>
      <c r="G948"/>
      <c r="H948"/>
      <c r="I948"/>
      <c r="J948"/>
      <c r="K948"/>
      <c r="L948"/>
      <c r="M948"/>
      <c r="N948"/>
      <c r="O948"/>
    </row>
    <row r="949" spans="4:15">
      <c r="D949"/>
      <c r="E949"/>
      <c r="F949"/>
      <c r="G949"/>
      <c r="H949"/>
      <c r="I949"/>
      <c r="J949"/>
      <c r="K949"/>
      <c r="L949"/>
      <c r="M949"/>
      <c r="N949"/>
      <c r="O949"/>
    </row>
    <row r="950" spans="4:15">
      <c r="D950"/>
      <c r="E950"/>
      <c r="F950"/>
      <c r="G950"/>
      <c r="H950"/>
      <c r="I950"/>
      <c r="J950"/>
      <c r="K950"/>
      <c r="L950"/>
      <c r="M950"/>
      <c r="N950"/>
      <c r="O950"/>
    </row>
    <row r="951" spans="4:15">
      <c r="D951"/>
      <c r="E951"/>
      <c r="F951"/>
      <c r="G951"/>
      <c r="H951"/>
      <c r="I951"/>
      <c r="J951"/>
      <c r="K951"/>
      <c r="L951"/>
      <c r="M951"/>
      <c r="N951"/>
      <c r="O951"/>
    </row>
    <row r="952" spans="4:15">
      <c r="D952"/>
      <c r="E952"/>
      <c r="F952"/>
      <c r="G952"/>
      <c r="H952"/>
      <c r="I952"/>
      <c r="J952"/>
      <c r="K952"/>
      <c r="L952"/>
      <c r="M952"/>
      <c r="N952"/>
      <c r="O952"/>
    </row>
    <row r="953" spans="4:15">
      <c r="D953"/>
      <c r="E953"/>
      <c r="F953"/>
      <c r="G953"/>
      <c r="H953"/>
      <c r="I953"/>
      <c r="J953"/>
      <c r="K953"/>
      <c r="L953"/>
      <c r="M953"/>
      <c r="N953"/>
      <c r="O953"/>
    </row>
    <row r="954" spans="4:15">
      <c r="D954"/>
      <c r="E954"/>
      <c r="F954"/>
      <c r="G954"/>
      <c r="H954"/>
      <c r="I954"/>
      <c r="J954"/>
      <c r="K954"/>
      <c r="L954"/>
      <c r="M954"/>
      <c r="N954"/>
      <c r="O954"/>
    </row>
    <row r="955" spans="4:15">
      <c r="D955"/>
      <c r="E955"/>
      <c r="F955"/>
      <c r="G955"/>
      <c r="H955"/>
      <c r="I955"/>
      <c r="J955"/>
      <c r="K955"/>
      <c r="L955"/>
      <c r="M955"/>
      <c r="N955"/>
      <c r="O955"/>
    </row>
    <row r="956" spans="4:15">
      <c r="D956"/>
      <c r="E956"/>
      <c r="F956"/>
      <c r="G956"/>
      <c r="H956"/>
      <c r="I956"/>
      <c r="J956"/>
      <c r="K956"/>
      <c r="L956"/>
      <c r="M956"/>
      <c r="N956"/>
      <c r="O956"/>
    </row>
    <row r="957" spans="4:15">
      <c r="D957"/>
      <c r="E957"/>
      <c r="F957"/>
      <c r="G957"/>
      <c r="H957"/>
      <c r="I957"/>
      <c r="J957"/>
      <c r="K957"/>
      <c r="L957"/>
      <c r="M957"/>
      <c r="N957"/>
      <c r="O957"/>
    </row>
    <row r="958" spans="4:15">
      <c r="D958"/>
      <c r="E958"/>
      <c r="F958"/>
      <c r="G958"/>
      <c r="H958"/>
      <c r="I958"/>
      <c r="J958"/>
      <c r="K958"/>
      <c r="L958"/>
      <c r="M958"/>
      <c r="N958"/>
      <c r="O958"/>
    </row>
    <row r="959" spans="4:15">
      <c r="D959"/>
      <c r="E959"/>
      <c r="F959"/>
      <c r="G959"/>
      <c r="H959"/>
      <c r="I959"/>
      <c r="J959"/>
      <c r="K959"/>
      <c r="L959"/>
      <c r="M959"/>
      <c r="N959"/>
      <c r="O959"/>
    </row>
    <row r="960" spans="4:15">
      <c r="D960"/>
      <c r="E960"/>
      <c r="F960"/>
      <c r="G960"/>
      <c r="H960"/>
      <c r="I960"/>
      <c r="J960"/>
      <c r="K960"/>
      <c r="L960"/>
      <c r="M960"/>
      <c r="N960"/>
      <c r="O960"/>
    </row>
    <row r="961" spans="4:15">
      <c r="D961"/>
      <c r="E961"/>
      <c r="F961"/>
      <c r="G961"/>
      <c r="H961"/>
      <c r="I961"/>
      <c r="J961"/>
      <c r="K961"/>
      <c r="L961"/>
      <c r="M961"/>
      <c r="N961"/>
      <c r="O961"/>
    </row>
    <row r="962" spans="4:15">
      <c r="D962"/>
      <c r="E962"/>
      <c r="F962"/>
      <c r="G962"/>
      <c r="H962"/>
      <c r="I962"/>
      <c r="J962"/>
      <c r="K962"/>
      <c r="L962"/>
      <c r="M962"/>
      <c r="N962"/>
      <c r="O962"/>
    </row>
    <row r="963" spans="4:15">
      <c r="D963"/>
      <c r="E963"/>
      <c r="F963"/>
      <c r="G963"/>
      <c r="H963"/>
      <c r="I963"/>
      <c r="J963"/>
      <c r="K963"/>
      <c r="L963"/>
      <c r="M963"/>
      <c r="N963"/>
      <c r="O963"/>
    </row>
    <row r="964" spans="4:15">
      <c r="D964"/>
      <c r="E964"/>
      <c r="F964"/>
      <c r="G964"/>
      <c r="H964"/>
      <c r="I964"/>
      <c r="J964"/>
      <c r="K964"/>
      <c r="L964"/>
      <c r="M964"/>
      <c r="N964"/>
      <c r="O964"/>
    </row>
    <row r="965" spans="4:15">
      <c r="D965"/>
      <c r="E965"/>
      <c r="F965"/>
      <c r="G965"/>
      <c r="H965"/>
      <c r="I965"/>
      <c r="J965"/>
      <c r="K965"/>
      <c r="L965"/>
      <c r="M965"/>
      <c r="N965"/>
      <c r="O965"/>
    </row>
    <row r="966" spans="4:15">
      <c r="D966"/>
      <c r="E966"/>
      <c r="F966"/>
      <c r="G966"/>
      <c r="H966"/>
      <c r="I966"/>
      <c r="J966"/>
      <c r="K966"/>
      <c r="L966"/>
      <c r="M966"/>
      <c r="N966"/>
      <c r="O966"/>
    </row>
    <row r="967" spans="4:15">
      <c r="D967"/>
      <c r="E967"/>
      <c r="F967"/>
      <c r="G967"/>
      <c r="H967"/>
      <c r="I967"/>
      <c r="J967"/>
      <c r="K967"/>
      <c r="L967"/>
      <c r="M967"/>
      <c r="N967"/>
      <c r="O967"/>
    </row>
    <row r="968" spans="4:15">
      <c r="D968"/>
      <c r="E968"/>
      <c r="F968"/>
      <c r="G968"/>
      <c r="H968"/>
      <c r="I968"/>
      <c r="J968"/>
      <c r="K968"/>
      <c r="L968"/>
      <c r="M968"/>
      <c r="N968"/>
      <c r="O968"/>
    </row>
    <row r="969" spans="4:15">
      <c r="D969"/>
      <c r="E969"/>
      <c r="F969"/>
      <c r="G969"/>
      <c r="H969"/>
      <c r="I969"/>
      <c r="J969"/>
      <c r="K969"/>
      <c r="L969"/>
      <c r="M969"/>
      <c r="N969"/>
      <c r="O969"/>
    </row>
    <row r="970" spans="4:15">
      <c r="D970"/>
      <c r="E970"/>
      <c r="F970"/>
      <c r="G970"/>
      <c r="H970"/>
      <c r="I970"/>
      <c r="J970"/>
      <c r="K970"/>
      <c r="L970"/>
      <c r="M970"/>
      <c r="N970"/>
      <c r="O970"/>
    </row>
    <row r="971" spans="4:15">
      <c r="D971"/>
      <c r="E971"/>
      <c r="F971"/>
      <c r="G971"/>
      <c r="H971"/>
      <c r="I971"/>
      <c r="J971"/>
      <c r="K971"/>
      <c r="L971"/>
      <c r="M971"/>
      <c r="N971"/>
      <c r="O971"/>
    </row>
    <row r="972" spans="4:15">
      <c r="D972"/>
      <c r="E972"/>
      <c r="F972"/>
      <c r="G972"/>
      <c r="H972"/>
      <c r="I972"/>
      <c r="J972"/>
      <c r="K972"/>
      <c r="L972"/>
      <c r="M972"/>
      <c r="N972"/>
      <c r="O972"/>
    </row>
    <row r="973" spans="4:15">
      <c r="D973"/>
      <c r="E973"/>
      <c r="F973"/>
      <c r="G973"/>
      <c r="H973"/>
      <c r="I973"/>
      <c r="J973"/>
      <c r="K973"/>
      <c r="L973"/>
      <c r="M973"/>
      <c r="N973"/>
      <c r="O973"/>
    </row>
    <row r="974" spans="4:15">
      <c r="D974"/>
      <c r="E974"/>
      <c r="F974"/>
      <c r="G974"/>
      <c r="H974"/>
      <c r="I974"/>
      <c r="J974"/>
      <c r="K974"/>
      <c r="L974"/>
      <c r="M974"/>
      <c r="N974"/>
      <c r="O974"/>
    </row>
    <row r="975" spans="4:15">
      <c r="D975"/>
      <c r="E975"/>
      <c r="F975"/>
      <c r="G975"/>
      <c r="H975"/>
      <c r="I975"/>
      <c r="J975"/>
      <c r="K975"/>
      <c r="L975"/>
      <c r="M975"/>
      <c r="N975"/>
      <c r="O975"/>
    </row>
    <row r="976" spans="4:15">
      <c r="D976"/>
      <c r="E976"/>
      <c r="F976"/>
      <c r="G976"/>
      <c r="H976"/>
      <c r="I976"/>
      <c r="J976"/>
      <c r="K976"/>
      <c r="L976"/>
      <c r="M976"/>
      <c r="N976"/>
      <c r="O976"/>
    </row>
    <row r="977" spans="4:15">
      <c r="D977"/>
      <c r="E977"/>
      <c r="F977"/>
      <c r="G977"/>
      <c r="H977"/>
      <c r="I977"/>
      <c r="J977"/>
      <c r="K977"/>
      <c r="L977"/>
      <c r="M977"/>
      <c r="N977"/>
      <c r="O977"/>
    </row>
    <row r="978" spans="4:15">
      <c r="D978"/>
      <c r="E978"/>
      <c r="F978"/>
      <c r="G978"/>
      <c r="H978"/>
      <c r="I978"/>
      <c r="J978"/>
      <c r="K978"/>
      <c r="L978"/>
      <c r="M978"/>
      <c r="N978"/>
      <c r="O978"/>
    </row>
    <row r="979" spans="4:15">
      <c r="D979"/>
      <c r="E979"/>
      <c r="F979"/>
      <c r="G979"/>
      <c r="H979"/>
      <c r="I979"/>
      <c r="J979"/>
      <c r="K979"/>
      <c r="L979"/>
      <c r="M979"/>
      <c r="N979"/>
      <c r="O979"/>
    </row>
    <row r="980" spans="4:15">
      <c r="D980"/>
      <c r="E980"/>
      <c r="F980"/>
      <c r="G980"/>
      <c r="H980"/>
      <c r="I980"/>
      <c r="J980"/>
      <c r="K980"/>
      <c r="L980"/>
      <c r="M980"/>
      <c r="N980"/>
      <c r="O980"/>
    </row>
    <row r="981" spans="4:15">
      <c r="D981"/>
      <c r="E981"/>
      <c r="F981"/>
      <c r="G981"/>
      <c r="H981"/>
      <c r="I981"/>
      <c r="J981"/>
      <c r="K981"/>
      <c r="L981"/>
      <c r="M981"/>
      <c r="N981"/>
      <c r="O981"/>
    </row>
    <row r="982" spans="4:15">
      <c r="D982"/>
      <c r="E982"/>
      <c r="F982"/>
      <c r="G982"/>
      <c r="H982"/>
      <c r="I982"/>
      <c r="J982"/>
      <c r="K982"/>
      <c r="L982"/>
      <c r="M982"/>
      <c r="N982"/>
      <c r="O982"/>
    </row>
    <row r="983" spans="4:15">
      <c r="D983"/>
      <c r="E983"/>
      <c r="F983"/>
      <c r="G983"/>
      <c r="H983"/>
      <c r="I983"/>
      <c r="J983"/>
      <c r="K983"/>
      <c r="L983"/>
      <c r="M983"/>
      <c r="N983"/>
      <c r="O983"/>
    </row>
    <row r="984" spans="4:15">
      <c r="D984"/>
      <c r="E984"/>
      <c r="F984"/>
      <c r="G984"/>
      <c r="H984"/>
      <c r="I984"/>
      <c r="J984"/>
      <c r="K984"/>
      <c r="L984"/>
      <c r="M984"/>
      <c r="N984"/>
      <c r="O984"/>
    </row>
    <row r="985" spans="4:15">
      <c r="D985"/>
      <c r="E985"/>
      <c r="F985"/>
      <c r="G985"/>
      <c r="H985"/>
      <c r="I985"/>
      <c r="J985"/>
      <c r="K985"/>
      <c r="L985"/>
      <c r="M985"/>
      <c r="N985"/>
      <c r="O985"/>
    </row>
    <row r="986" spans="4:15">
      <c r="D986"/>
      <c r="E986"/>
      <c r="F986"/>
      <c r="G986"/>
      <c r="H986"/>
      <c r="I986"/>
      <c r="J986"/>
      <c r="K986"/>
      <c r="L986"/>
      <c r="M986"/>
      <c r="N986"/>
      <c r="O986"/>
    </row>
    <row r="987" spans="4:15">
      <c r="D987"/>
      <c r="E987"/>
      <c r="F987"/>
      <c r="G987"/>
      <c r="H987"/>
      <c r="I987"/>
      <c r="J987"/>
      <c r="K987"/>
      <c r="L987"/>
      <c r="M987"/>
      <c r="N987"/>
      <c r="O987"/>
    </row>
    <row r="988" spans="4:15">
      <c r="D988"/>
      <c r="E988"/>
      <c r="F988"/>
      <c r="G988"/>
      <c r="H988"/>
      <c r="I988"/>
      <c r="J988"/>
      <c r="K988"/>
      <c r="L988"/>
      <c r="M988"/>
      <c r="N988"/>
      <c r="O988"/>
    </row>
    <row r="989" spans="4:15">
      <c r="D989"/>
      <c r="E989"/>
      <c r="F989"/>
      <c r="G989"/>
      <c r="H989"/>
      <c r="I989"/>
      <c r="J989"/>
      <c r="K989"/>
      <c r="L989"/>
      <c r="M989"/>
      <c r="N989"/>
      <c r="O989"/>
    </row>
    <row r="990" spans="4:15">
      <c r="D990"/>
      <c r="E990"/>
      <c r="F990"/>
      <c r="G990"/>
      <c r="H990"/>
      <c r="I990"/>
      <c r="J990"/>
      <c r="K990"/>
      <c r="L990"/>
      <c r="M990"/>
      <c r="N990"/>
      <c r="O990"/>
    </row>
    <row r="991" spans="4:15">
      <c r="D991"/>
      <c r="E991"/>
      <c r="F991"/>
      <c r="G991"/>
      <c r="H991"/>
      <c r="I991"/>
      <c r="J991"/>
      <c r="K991"/>
      <c r="L991"/>
      <c r="M991"/>
      <c r="N991"/>
      <c r="O991"/>
    </row>
    <row r="992" spans="4:15">
      <c r="D992"/>
      <c r="E992"/>
      <c r="F992"/>
      <c r="G992"/>
      <c r="H992"/>
      <c r="I992"/>
      <c r="J992"/>
      <c r="K992"/>
      <c r="L992"/>
      <c r="M992"/>
      <c r="N992"/>
      <c r="O992"/>
    </row>
    <row r="993" spans="4:15">
      <c r="D993"/>
      <c r="E993"/>
      <c r="F993"/>
      <c r="G993"/>
      <c r="H993"/>
      <c r="I993"/>
      <c r="J993"/>
      <c r="K993"/>
      <c r="L993"/>
      <c r="M993"/>
      <c r="N993"/>
      <c r="O993"/>
    </row>
    <row r="994" spans="4:15">
      <c r="D994"/>
      <c r="E994"/>
      <c r="F994"/>
      <c r="G994"/>
      <c r="H994"/>
      <c r="I994"/>
      <c r="J994"/>
      <c r="K994"/>
      <c r="L994"/>
      <c r="M994"/>
      <c r="N994"/>
      <c r="O994"/>
    </row>
    <row r="995" spans="4:15">
      <c r="D995"/>
      <c r="E995"/>
      <c r="F995"/>
      <c r="G995"/>
      <c r="H995"/>
      <c r="I995"/>
      <c r="J995"/>
      <c r="K995"/>
      <c r="L995"/>
      <c r="M995"/>
      <c r="N995"/>
      <c r="O995"/>
    </row>
    <row r="996" spans="4:15">
      <c r="D996"/>
      <c r="E996"/>
      <c r="F996"/>
      <c r="G996"/>
      <c r="H996"/>
      <c r="I996"/>
      <c r="J996"/>
      <c r="K996"/>
      <c r="L996"/>
      <c r="M996"/>
      <c r="N996"/>
      <c r="O996"/>
    </row>
    <row r="997" spans="4:15">
      <c r="D997"/>
      <c r="E997"/>
      <c r="F997"/>
      <c r="G997"/>
      <c r="H997"/>
      <c r="I997"/>
      <c r="J997"/>
      <c r="K997"/>
      <c r="L997"/>
      <c r="M997"/>
      <c r="N997"/>
      <c r="O997"/>
    </row>
    <row r="998" spans="4:15">
      <c r="D998"/>
      <c r="E998"/>
      <c r="F998"/>
      <c r="G998"/>
      <c r="H998"/>
      <c r="I998"/>
      <c r="J998"/>
      <c r="K998"/>
      <c r="L998"/>
      <c r="M998"/>
      <c r="N998"/>
      <c r="O998"/>
    </row>
    <row r="999" spans="4:15">
      <c r="D999"/>
      <c r="E999"/>
      <c r="F999"/>
      <c r="G999"/>
      <c r="H999"/>
      <c r="I999"/>
      <c r="J999"/>
      <c r="K999"/>
      <c r="L999"/>
      <c r="M999"/>
      <c r="N999"/>
      <c r="O999"/>
    </row>
    <row r="1000" spans="4:15">
      <c r="D1000"/>
      <c r="E1000"/>
      <c r="F1000"/>
      <c r="G1000"/>
      <c r="H1000"/>
      <c r="I1000"/>
      <c r="J1000"/>
      <c r="K1000"/>
      <c r="L1000"/>
      <c r="M1000"/>
      <c r="N1000"/>
      <c r="O1000"/>
    </row>
    <row r="1001" spans="4:15">
      <c r="D1001"/>
      <c r="E1001"/>
      <c r="F1001"/>
      <c r="G1001"/>
      <c r="H1001"/>
      <c r="I1001"/>
      <c r="J1001"/>
      <c r="K1001"/>
      <c r="L1001"/>
      <c r="M1001"/>
      <c r="N1001"/>
      <c r="O1001"/>
    </row>
    <row r="1002" spans="4:15">
      <c r="D1002"/>
      <c r="E1002"/>
      <c r="F1002"/>
      <c r="G1002"/>
      <c r="H1002"/>
      <c r="I1002"/>
      <c r="J1002"/>
      <c r="K1002"/>
      <c r="L1002"/>
      <c r="M1002"/>
      <c r="N1002"/>
      <c r="O1002"/>
    </row>
    <row r="1003" spans="4:15">
      <c r="D1003"/>
      <c r="E1003"/>
      <c r="F1003"/>
      <c r="G1003"/>
      <c r="H1003"/>
      <c r="I1003"/>
      <c r="J1003"/>
      <c r="K1003"/>
      <c r="L1003"/>
      <c r="M1003"/>
      <c r="N1003"/>
      <c r="O1003"/>
    </row>
    <row r="1004" spans="4:15">
      <c r="D1004"/>
      <c r="E1004"/>
      <c r="F1004"/>
      <c r="G1004"/>
      <c r="H1004"/>
      <c r="I1004"/>
      <c r="J1004"/>
      <c r="K1004"/>
      <c r="L1004"/>
      <c r="M1004"/>
      <c r="N1004"/>
      <c r="O1004"/>
    </row>
    <row r="1005" spans="4:15">
      <c r="D1005"/>
      <c r="E1005"/>
      <c r="F1005"/>
      <c r="G1005"/>
      <c r="H1005"/>
      <c r="I1005"/>
      <c r="J1005"/>
      <c r="K1005"/>
      <c r="L1005"/>
      <c r="M1005"/>
      <c r="N1005"/>
      <c r="O1005"/>
    </row>
    <row r="1006" spans="4:15">
      <c r="D1006"/>
      <c r="E1006"/>
      <c r="F1006"/>
      <c r="G1006"/>
      <c r="H1006"/>
      <c r="I1006"/>
      <c r="J1006"/>
      <c r="K1006"/>
      <c r="L1006"/>
      <c r="M1006"/>
      <c r="N1006"/>
      <c r="O1006"/>
    </row>
    <row r="1007" spans="4:15">
      <c r="D1007"/>
      <c r="E1007"/>
      <c r="F1007"/>
      <c r="G1007"/>
      <c r="H1007"/>
      <c r="I1007"/>
      <c r="J1007"/>
      <c r="K1007"/>
      <c r="L1007"/>
      <c r="M1007"/>
      <c r="N1007"/>
      <c r="O1007"/>
    </row>
    <row r="1008" spans="4:15">
      <c r="D1008"/>
      <c r="E1008"/>
      <c r="F1008"/>
      <c r="G1008"/>
      <c r="H1008"/>
      <c r="I1008"/>
      <c r="J1008"/>
      <c r="K1008"/>
      <c r="L1008"/>
      <c r="M1008"/>
      <c r="N1008"/>
      <c r="O1008"/>
    </row>
    <row r="1009" spans="4:15">
      <c r="D1009"/>
      <c r="E1009"/>
      <c r="F1009"/>
      <c r="G1009"/>
      <c r="H1009"/>
      <c r="I1009"/>
      <c r="J1009"/>
      <c r="K1009"/>
      <c r="L1009"/>
      <c r="M1009"/>
      <c r="N1009"/>
      <c r="O1009"/>
    </row>
    <row r="1010" spans="4:15">
      <c r="D1010"/>
      <c r="E1010"/>
      <c r="F1010"/>
      <c r="G1010"/>
      <c r="H1010"/>
      <c r="I1010"/>
      <c r="J1010"/>
      <c r="K1010"/>
      <c r="L1010"/>
      <c r="M1010"/>
      <c r="N1010"/>
      <c r="O1010"/>
    </row>
    <row r="1011" spans="4:15">
      <c r="D1011"/>
      <c r="E1011"/>
      <c r="F1011"/>
      <c r="G1011"/>
      <c r="H1011"/>
      <c r="I1011"/>
      <c r="J1011"/>
      <c r="K1011"/>
      <c r="L1011"/>
      <c r="M1011"/>
      <c r="N1011"/>
      <c r="O1011"/>
    </row>
    <row r="1012" spans="4:15">
      <c r="D1012"/>
      <c r="E1012"/>
      <c r="F1012"/>
      <c r="G1012"/>
      <c r="H1012"/>
      <c r="I1012"/>
      <c r="J1012"/>
      <c r="K1012"/>
      <c r="L1012"/>
      <c r="M1012"/>
      <c r="N1012"/>
      <c r="O1012"/>
    </row>
    <row r="1013" spans="4:15">
      <c r="D1013"/>
      <c r="E1013"/>
      <c r="F1013"/>
      <c r="G1013"/>
      <c r="H1013"/>
      <c r="I1013"/>
      <c r="J1013"/>
      <c r="K1013"/>
      <c r="L1013"/>
      <c r="M1013"/>
      <c r="N1013"/>
      <c r="O1013"/>
    </row>
    <row r="1014" spans="4:15">
      <c r="D1014"/>
      <c r="E1014"/>
      <c r="F1014"/>
      <c r="G1014"/>
      <c r="H1014"/>
      <c r="I1014"/>
      <c r="J1014"/>
      <c r="K1014"/>
      <c r="L1014"/>
      <c r="M1014"/>
      <c r="N1014"/>
      <c r="O1014"/>
    </row>
    <row r="1015" spans="4:15">
      <c r="D1015"/>
      <c r="E1015"/>
      <c r="F1015"/>
      <c r="G1015"/>
      <c r="H1015"/>
      <c r="I1015"/>
      <c r="J1015"/>
      <c r="K1015"/>
      <c r="L1015"/>
      <c r="M1015"/>
      <c r="N1015"/>
      <c r="O1015"/>
    </row>
    <row r="1016" spans="4:15">
      <c r="D1016"/>
      <c r="E1016"/>
      <c r="F1016"/>
      <c r="G1016"/>
      <c r="H1016"/>
      <c r="I1016"/>
      <c r="J1016"/>
      <c r="K1016"/>
      <c r="L1016"/>
      <c r="M1016"/>
      <c r="N1016"/>
      <c r="O1016"/>
    </row>
    <row r="1017" spans="4:15">
      <c r="D1017"/>
      <c r="E1017"/>
      <c r="F1017"/>
      <c r="G1017"/>
      <c r="H1017"/>
      <c r="I1017"/>
      <c r="J1017"/>
      <c r="K1017"/>
      <c r="L1017"/>
      <c r="M1017"/>
      <c r="N1017"/>
      <c r="O1017"/>
    </row>
    <row r="1018" spans="4:15">
      <c r="D1018"/>
      <c r="E1018"/>
      <c r="F1018"/>
      <c r="G1018"/>
      <c r="H1018"/>
      <c r="I1018"/>
      <c r="J1018"/>
      <c r="K1018"/>
      <c r="L1018"/>
      <c r="M1018"/>
      <c r="N1018"/>
      <c r="O1018"/>
    </row>
    <row r="1019" spans="4:15">
      <c r="D1019"/>
      <c r="E1019"/>
      <c r="F1019"/>
      <c r="G1019"/>
      <c r="H1019"/>
      <c r="I1019"/>
      <c r="J1019"/>
      <c r="K1019"/>
      <c r="L1019"/>
      <c r="M1019"/>
      <c r="N1019"/>
      <c r="O1019"/>
    </row>
    <row r="1020" spans="4:15">
      <c r="D1020"/>
      <c r="E1020"/>
      <c r="F1020"/>
      <c r="G1020"/>
      <c r="H1020"/>
      <c r="I1020"/>
      <c r="J1020"/>
      <c r="K1020"/>
      <c r="L1020"/>
      <c r="M1020"/>
      <c r="N1020"/>
      <c r="O1020"/>
    </row>
    <row r="1021" spans="4:15">
      <c r="D1021"/>
      <c r="E1021"/>
      <c r="F1021"/>
      <c r="G1021"/>
      <c r="H1021"/>
      <c r="I1021"/>
      <c r="J1021"/>
      <c r="K1021"/>
      <c r="L1021"/>
      <c r="M1021"/>
      <c r="N1021"/>
      <c r="O1021"/>
    </row>
    <row r="1022" spans="4:15">
      <c r="D1022"/>
      <c r="E1022"/>
      <c r="F1022"/>
      <c r="G1022"/>
      <c r="H1022"/>
      <c r="I1022"/>
      <c r="J1022"/>
      <c r="K1022"/>
      <c r="L1022"/>
      <c r="M1022"/>
      <c r="N1022"/>
      <c r="O1022"/>
    </row>
    <row r="1023" spans="4:15">
      <c r="D1023"/>
      <c r="E1023"/>
      <c r="F1023"/>
      <c r="G1023"/>
      <c r="H1023"/>
      <c r="I1023"/>
      <c r="J1023"/>
      <c r="K1023"/>
      <c r="L1023"/>
      <c r="M1023"/>
      <c r="N1023"/>
      <c r="O1023"/>
    </row>
    <row r="1024" spans="4:15">
      <c r="D1024"/>
      <c r="E1024"/>
      <c r="F1024"/>
      <c r="G1024"/>
      <c r="H1024"/>
      <c r="I1024"/>
      <c r="J1024"/>
      <c r="K1024"/>
      <c r="L1024"/>
      <c r="M1024"/>
      <c r="N1024"/>
      <c r="O1024"/>
    </row>
    <row r="1025" spans="4:15">
      <c r="D1025"/>
      <c r="E1025"/>
      <c r="F1025"/>
      <c r="G1025"/>
      <c r="H1025"/>
      <c r="I1025"/>
      <c r="J1025"/>
      <c r="K1025"/>
      <c r="L1025"/>
      <c r="M1025"/>
      <c r="N1025"/>
      <c r="O1025"/>
    </row>
    <row r="1026" spans="4:15">
      <c r="D1026"/>
      <c r="E1026"/>
      <c r="F1026"/>
      <c r="G1026"/>
      <c r="H1026"/>
      <c r="I1026"/>
      <c r="J1026"/>
      <c r="K1026"/>
      <c r="L1026"/>
      <c r="M1026"/>
      <c r="N1026"/>
      <c r="O1026"/>
    </row>
    <row r="1027" spans="4:15">
      <c r="D1027"/>
      <c r="E1027"/>
      <c r="F1027"/>
      <c r="G1027"/>
      <c r="H1027"/>
      <c r="I1027"/>
      <c r="J1027"/>
      <c r="K1027"/>
      <c r="L1027"/>
      <c r="M1027"/>
      <c r="N1027"/>
      <c r="O1027"/>
    </row>
    <row r="1028" spans="4:15">
      <c r="D1028"/>
      <c r="E1028"/>
      <c r="F1028"/>
      <c r="G1028"/>
      <c r="H1028"/>
      <c r="I1028"/>
      <c r="J1028"/>
      <c r="K1028"/>
      <c r="L1028"/>
      <c r="M1028"/>
      <c r="N1028"/>
      <c r="O1028"/>
    </row>
    <row r="1029" spans="4:15">
      <c r="D1029"/>
      <c r="E1029"/>
      <c r="F1029"/>
      <c r="G1029"/>
      <c r="H1029"/>
      <c r="I1029"/>
      <c r="J1029"/>
      <c r="K1029"/>
      <c r="L1029"/>
      <c r="M1029"/>
      <c r="N1029"/>
      <c r="O1029"/>
    </row>
    <row r="1030" spans="4:15">
      <c r="D1030"/>
      <c r="E1030"/>
      <c r="F1030"/>
      <c r="G1030"/>
      <c r="H1030"/>
      <c r="I1030"/>
      <c r="J1030"/>
      <c r="K1030"/>
      <c r="L1030"/>
      <c r="M1030"/>
      <c r="N1030"/>
      <c r="O1030"/>
    </row>
    <row r="1031" spans="4:15">
      <c r="D1031"/>
      <c r="E1031"/>
      <c r="F1031"/>
      <c r="G1031"/>
      <c r="H1031"/>
      <c r="I1031"/>
      <c r="J1031"/>
      <c r="K1031"/>
      <c r="L1031"/>
      <c r="M1031"/>
      <c r="N1031"/>
      <c r="O1031"/>
    </row>
    <row r="1032" spans="4:15">
      <c r="D1032"/>
      <c r="E1032"/>
      <c r="F1032"/>
      <c r="G1032"/>
      <c r="H1032"/>
      <c r="I1032"/>
      <c r="J1032"/>
      <c r="K1032"/>
      <c r="L1032"/>
      <c r="M1032"/>
      <c r="N1032"/>
      <c r="O1032"/>
    </row>
    <row r="1033" spans="4:15">
      <c r="D1033"/>
      <c r="E1033"/>
      <c r="F1033"/>
      <c r="G1033"/>
      <c r="H1033"/>
      <c r="I1033"/>
      <c r="J1033"/>
      <c r="K1033"/>
      <c r="L1033"/>
      <c r="M1033"/>
      <c r="N1033"/>
      <c r="O1033"/>
    </row>
    <row r="1034" spans="4:15">
      <c r="D1034"/>
      <c r="E1034"/>
      <c r="F1034"/>
      <c r="G1034"/>
      <c r="H1034"/>
      <c r="I1034"/>
      <c r="J1034"/>
      <c r="K1034"/>
      <c r="L1034"/>
      <c r="M1034"/>
      <c r="N1034"/>
      <c r="O1034"/>
    </row>
    <row r="1035" spans="4:15">
      <c r="D1035"/>
      <c r="E1035"/>
      <c r="F1035"/>
      <c r="G1035"/>
      <c r="H1035"/>
      <c r="I1035"/>
      <c r="J1035"/>
      <c r="K1035"/>
      <c r="L1035"/>
      <c r="M1035"/>
      <c r="N1035"/>
      <c r="O1035"/>
    </row>
    <row r="1036" spans="4:15">
      <c r="D1036"/>
      <c r="E1036"/>
      <c r="F1036"/>
      <c r="G1036"/>
      <c r="H1036"/>
      <c r="I1036"/>
      <c r="J1036"/>
      <c r="K1036"/>
      <c r="L1036"/>
      <c r="M1036"/>
      <c r="N1036"/>
      <c r="O1036"/>
    </row>
    <row r="1037" spans="4:15">
      <c r="D1037"/>
      <c r="E1037"/>
      <c r="F1037"/>
      <c r="G1037"/>
      <c r="H1037"/>
      <c r="I1037"/>
      <c r="J1037"/>
      <c r="K1037"/>
      <c r="L1037"/>
      <c r="M1037"/>
      <c r="N1037"/>
      <c r="O1037"/>
    </row>
    <row r="1038" spans="4:15">
      <c r="D1038"/>
      <c r="E1038"/>
      <c r="F1038"/>
      <c r="G1038"/>
      <c r="H1038"/>
      <c r="I1038"/>
      <c r="J1038"/>
      <c r="K1038"/>
      <c r="L1038"/>
      <c r="M1038"/>
      <c r="N1038"/>
      <c r="O1038"/>
    </row>
    <row r="1039" spans="4:15">
      <c r="D1039"/>
      <c r="E1039"/>
      <c r="F1039"/>
      <c r="G1039"/>
      <c r="H1039"/>
      <c r="I1039"/>
      <c r="J1039"/>
      <c r="K1039"/>
      <c r="L1039"/>
      <c r="M1039"/>
      <c r="N1039"/>
      <c r="O1039"/>
    </row>
    <row r="1040" spans="4:15">
      <c r="D1040"/>
      <c r="E1040"/>
      <c r="F1040"/>
      <c r="G1040"/>
      <c r="H1040"/>
      <c r="I1040"/>
      <c r="J1040"/>
      <c r="K1040"/>
      <c r="L1040"/>
      <c r="M1040"/>
      <c r="N1040"/>
      <c r="O1040"/>
    </row>
    <row r="1041" spans="4:15">
      <c r="D1041"/>
      <c r="E1041"/>
      <c r="F1041"/>
      <c r="G1041"/>
      <c r="H1041"/>
      <c r="I1041"/>
      <c r="J1041"/>
      <c r="K1041"/>
      <c r="L1041"/>
      <c r="M1041"/>
      <c r="N1041"/>
      <c r="O1041"/>
    </row>
    <row r="1042" spans="4:15">
      <c r="D1042"/>
      <c r="E1042"/>
      <c r="F1042"/>
      <c r="G1042"/>
      <c r="H1042"/>
      <c r="I1042"/>
      <c r="J1042"/>
      <c r="K1042"/>
      <c r="L1042"/>
      <c r="M1042"/>
      <c r="N1042"/>
      <c r="O1042"/>
    </row>
    <row r="1043" spans="4:15">
      <c r="D1043"/>
      <c r="E1043"/>
      <c r="F1043"/>
      <c r="G1043"/>
      <c r="H1043"/>
      <c r="I1043"/>
      <c r="J1043"/>
      <c r="K1043"/>
      <c r="L1043"/>
      <c r="M1043"/>
      <c r="N1043"/>
      <c r="O1043"/>
    </row>
    <row r="1044" spans="4:15">
      <c r="D1044"/>
      <c r="E1044"/>
      <c r="F1044"/>
      <c r="G1044"/>
      <c r="H1044"/>
      <c r="I1044"/>
      <c r="J1044"/>
      <c r="K1044"/>
      <c r="L1044"/>
      <c r="M1044"/>
      <c r="N1044"/>
      <c r="O1044"/>
    </row>
    <row r="1045" spans="4:15">
      <c r="D1045"/>
      <c r="E1045"/>
      <c r="F1045"/>
      <c r="G1045"/>
      <c r="H1045"/>
      <c r="I1045"/>
      <c r="J1045"/>
      <c r="K1045"/>
      <c r="L1045"/>
      <c r="M1045"/>
      <c r="N1045"/>
      <c r="O1045"/>
    </row>
    <row r="1046" spans="4:15">
      <c r="D1046"/>
      <c r="E1046"/>
      <c r="F1046"/>
      <c r="G1046"/>
      <c r="H1046"/>
      <c r="I1046"/>
      <c r="J1046"/>
      <c r="K1046"/>
      <c r="L1046"/>
      <c r="M1046"/>
      <c r="N1046"/>
      <c r="O1046"/>
    </row>
    <row r="1047" spans="4:15">
      <c r="D1047"/>
      <c r="E1047"/>
      <c r="F1047"/>
      <c r="G1047"/>
      <c r="H1047"/>
      <c r="I1047"/>
      <c r="J1047"/>
      <c r="K1047"/>
      <c r="L1047"/>
      <c r="M1047"/>
      <c r="N1047"/>
      <c r="O1047"/>
    </row>
    <row r="1048" spans="4:15">
      <c r="D1048"/>
      <c r="E1048"/>
      <c r="F1048"/>
      <c r="G1048"/>
      <c r="H1048"/>
      <c r="I1048"/>
      <c r="J1048"/>
      <c r="K1048"/>
      <c r="L1048"/>
      <c r="M1048"/>
      <c r="N1048"/>
      <c r="O1048"/>
    </row>
    <row r="1049" spans="4:15">
      <c r="D1049"/>
      <c r="E1049"/>
      <c r="F1049"/>
      <c r="G1049"/>
      <c r="H1049"/>
      <c r="I1049"/>
      <c r="J1049"/>
      <c r="K1049"/>
      <c r="L1049"/>
      <c r="M1049"/>
      <c r="N1049"/>
      <c r="O1049"/>
    </row>
    <row r="1050" spans="4:15">
      <c r="D1050"/>
      <c r="E1050"/>
      <c r="F1050"/>
      <c r="G1050"/>
      <c r="H1050"/>
      <c r="I1050"/>
      <c r="J1050"/>
      <c r="K1050"/>
      <c r="L1050"/>
      <c r="M1050"/>
      <c r="N1050"/>
      <c r="O1050"/>
    </row>
    <row r="1051" spans="4:15">
      <c r="D1051"/>
      <c r="E1051"/>
      <c r="F1051"/>
      <c r="G1051"/>
      <c r="H1051"/>
      <c r="I1051"/>
      <c r="J1051"/>
      <c r="K1051"/>
      <c r="L1051"/>
      <c r="M1051"/>
      <c r="N1051"/>
      <c r="O1051"/>
    </row>
    <row r="1052" spans="4:15">
      <c r="D1052"/>
      <c r="E1052"/>
      <c r="F1052"/>
      <c r="G1052"/>
      <c r="H1052"/>
      <c r="I1052"/>
      <c r="J1052"/>
      <c r="K1052"/>
      <c r="L1052"/>
      <c r="M1052"/>
      <c r="N1052"/>
      <c r="O1052"/>
    </row>
    <row r="1053" spans="4:15">
      <c r="D1053"/>
      <c r="E1053"/>
      <c r="F1053"/>
      <c r="G1053"/>
      <c r="H1053"/>
      <c r="I1053"/>
      <c r="J1053"/>
      <c r="K1053"/>
      <c r="L1053"/>
      <c r="M1053"/>
      <c r="N1053"/>
      <c r="O1053"/>
    </row>
    <row r="1054" spans="4:15">
      <c r="D1054"/>
      <c r="E1054"/>
      <c r="F1054"/>
      <c r="G1054"/>
      <c r="H1054"/>
      <c r="I1054"/>
      <c r="J1054"/>
      <c r="K1054"/>
      <c r="L1054"/>
      <c r="M1054"/>
      <c r="N1054"/>
      <c r="O1054"/>
    </row>
    <row r="1055" spans="4:15">
      <c r="D1055"/>
      <c r="E1055"/>
      <c r="F1055"/>
      <c r="G1055"/>
      <c r="H1055"/>
      <c r="I1055"/>
      <c r="J1055"/>
      <c r="K1055"/>
      <c r="L1055"/>
      <c r="M1055"/>
      <c r="N1055"/>
      <c r="O1055"/>
    </row>
    <row r="1056" spans="4:15">
      <c r="D1056"/>
      <c r="E1056"/>
      <c r="F1056"/>
      <c r="G1056"/>
      <c r="H1056"/>
      <c r="I1056"/>
      <c r="J1056"/>
      <c r="K1056"/>
      <c r="L1056"/>
      <c r="M1056"/>
      <c r="N1056"/>
      <c r="O1056"/>
    </row>
    <row r="1057" spans="4:15">
      <c r="D1057"/>
      <c r="E1057"/>
      <c r="F1057"/>
      <c r="G1057"/>
      <c r="H1057"/>
      <c r="I1057"/>
      <c r="J1057"/>
      <c r="K1057"/>
      <c r="L1057"/>
      <c r="M1057"/>
      <c r="N1057"/>
      <c r="O1057"/>
    </row>
    <row r="1058" spans="4:15">
      <c r="D1058"/>
      <c r="E1058"/>
      <c r="F1058"/>
      <c r="G1058"/>
      <c r="H1058"/>
      <c r="I1058"/>
      <c r="J1058"/>
      <c r="K1058"/>
      <c r="L1058"/>
      <c r="M1058"/>
      <c r="N1058"/>
      <c r="O1058"/>
    </row>
    <row r="1059" spans="4:15">
      <c r="D1059"/>
      <c r="E1059"/>
      <c r="F1059"/>
      <c r="G1059"/>
      <c r="H1059"/>
      <c r="I1059"/>
      <c r="J1059"/>
      <c r="K1059"/>
      <c r="L1059"/>
      <c r="M1059"/>
      <c r="N1059"/>
      <c r="O1059"/>
    </row>
    <row r="1060" spans="4:15">
      <c r="D1060"/>
      <c r="E1060"/>
      <c r="F1060"/>
      <c r="G1060"/>
      <c r="H1060"/>
      <c r="I1060"/>
      <c r="J1060"/>
      <c r="K1060"/>
      <c r="L1060"/>
      <c r="M1060"/>
      <c r="N1060"/>
      <c r="O1060"/>
    </row>
    <row r="1061" spans="4:15">
      <c r="D1061"/>
      <c r="E1061"/>
      <c r="F1061"/>
      <c r="G1061"/>
      <c r="H1061"/>
      <c r="I1061"/>
      <c r="J1061"/>
      <c r="K1061"/>
      <c r="L1061"/>
      <c r="M1061"/>
      <c r="N1061"/>
      <c r="O1061"/>
    </row>
    <row r="1062" spans="4:15">
      <c r="D1062"/>
      <c r="E1062"/>
      <c r="F1062"/>
      <c r="G1062"/>
      <c r="H1062"/>
      <c r="I1062"/>
      <c r="J1062"/>
      <c r="K1062"/>
      <c r="L1062"/>
      <c r="M1062"/>
      <c r="N1062"/>
      <c r="O1062"/>
    </row>
    <row r="1063" spans="4:15">
      <c r="D1063"/>
      <c r="E1063"/>
      <c r="F1063"/>
      <c r="G1063"/>
      <c r="H1063"/>
      <c r="I1063"/>
      <c r="J1063"/>
      <c r="K1063"/>
      <c r="L1063"/>
      <c r="M1063"/>
      <c r="N1063"/>
      <c r="O1063"/>
    </row>
    <row r="1064" spans="4:15">
      <c r="D1064"/>
      <c r="E1064"/>
      <c r="F1064"/>
      <c r="G1064"/>
      <c r="H1064"/>
      <c r="I1064"/>
      <c r="J1064"/>
      <c r="K1064"/>
      <c r="L1064"/>
      <c r="M1064"/>
      <c r="N1064"/>
      <c r="O1064"/>
    </row>
    <row r="1065" spans="4:15">
      <c r="D1065"/>
      <c r="E1065"/>
      <c r="F1065"/>
      <c r="G1065"/>
      <c r="H1065"/>
      <c r="I1065"/>
      <c r="J1065"/>
      <c r="K1065"/>
      <c r="L1065"/>
      <c r="M1065"/>
      <c r="N1065"/>
      <c r="O1065"/>
    </row>
    <row r="1066" spans="4:15">
      <c r="D1066"/>
      <c r="E1066"/>
      <c r="F1066"/>
      <c r="G1066"/>
      <c r="H1066"/>
      <c r="I1066"/>
      <c r="J1066"/>
      <c r="K1066"/>
      <c r="L1066"/>
      <c r="M1066"/>
      <c r="N1066"/>
      <c r="O1066"/>
    </row>
    <row r="1067" spans="4:15">
      <c r="D1067"/>
      <c r="E1067"/>
      <c r="F1067"/>
      <c r="G1067"/>
      <c r="H1067"/>
      <c r="I1067"/>
      <c r="J1067"/>
      <c r="K1067"/>
      <c r="L1067"/>
      <c r="M1067"/>
      <c r="N1067"/>
      <c r="O1067"/>
    </row>
    <row r="1068" spans="4:15">
      <c r="D1068"/>
      <c r="E1068"/>
      <c r="F1068"/>
      <c r="G1068"/>
      <c r="H1068"/>
      <c r="I1068"/>
      <c r="J1068"/>
      <c r="K1068"/>
      <c r="L1068"/>
      <c r="M1068"/>
      <c r="N1068"/>
      <c r="O1068"/>
    </row>
    <row r="1069" spans="4:15">
      <c r="D1069"/>
      <c r="E1069"/>
      <c r="F1069"/>
      <c r="G1069"/>
      <c r="H1069"/>
      <c r="I1069"/>
      <c r="J1069"/>
      <c r="K1069"/>
      <c r="L1069"/>
      <c r="M1069"/>
      <c r="N1069"/>
      <c r="O1069"/>
    </row>
    <row r="1070" spans="4:15">
      <c r="D1070"/>
      <c r="E1070"/>
      <c r="F1070"/>
      <c r="G1070"/>
      <c r="H1070"/>
      <c r="I1070"/>
      <c r="J1070"/>
      <c r="K1070"/>
      <c r="L1070"/>
      <c r="M1070"/>
      <c r="N1070"/>
      <c r="O1070"/>
    </row>
    <row r="1071" spans="4:15">
      <c r="D1071"/>
      <c r="E1071"/>
      <c r="F1071"/>
      <c r="G1071"/>
      <c r="H1071"/>
      <c r="I1071"/>
      <c r="J1071"/>
      <c r="K1071"/>
      <c r="L1071"/>
      <c r="M1071"/>
      <c r="N1071"/>
      <c r="O1071"/>
    </row>
    <row r="1072" spans="4:15">
      <c r="D1072"/>
      <c r="E1072"/>
      <c r="F1072"/>
      <c r="G1072"/>
      <c r="H1072"/>
      <c r="I1072"/>
      <c r="J1072"/>
      <c r="K1072"/>
      <c r="L1072"/>
      <c r="M1072"/>
      <c r="N1072"/>
      <c r="O1072"/>
    </row>
    <row r="1073" spans="4:15">
      <c r="D1073"/>
      <c r="E1073"/>
      <c r="F1073"/>
      <c r="G1073"/>
      <c r="H1073"/>
      <c r="I1073"/>
      <c r="J1073"/>
      <c r="K1073"/>
      <c r="L1073"/>
      <c r="M1073"/>
      <c r="N1073"/>
      <c r="O1073"/>
    </row>
    <row r="1074" spans="4:15">
      <c r="D1074"/>
      <c r="E1074"/>
      <c r="F1074"/>
      <c r="G1074"/>
      <c r="H1074"/>
      <c r="I1074"/>
      <c r="J1074"/>
      <c r="K1074"/>
      <c r="L1074"/>
      <c r="M1074"/>
      <c r="N1074"/>
      <c r="O1074"/>
    </row>
    <row r="1075" spans="4:15">
      <c r="D1075"/>
      <c r="E1075"/>
      <c r="F1075"/>
      <c r="G1075"/>
      <c r="H1075"/>
      <c r="I1075"/>
      <c r="J1075"/>
      <c r="K1075"/>
      <c r="L1075"/>
      <c r="M1075"/>
      <c r="N1075"/>
      <c r="O1075"/>
    </row>
    <row r="1076" spans="4:15">
      <c r="D1076"/>
      <c r="E1076"/>
      <c r="F1076"/>
      <c r="G1076"/>
      <c r="H1076"/>
      <c r="I1076"/>
      <c r="J1076"/>
      <c r="K1076"/>
      <c r="L1076"/>
      <c r="M1076"/>
      <c r="N1076"/>
      <c r="O1076"/>
    </row>
    <row r="1077" spans="4:15">
      <c r="D1077"/>
      <c r="E1077"/>
      <c r="F1077"/>
      <c r="G1077"/>
      <c r="H1077"/>
      <c r="I1077"/>
      <c r="J1077"/>
      <c r="K1077"/>
      <c r="L1077"/>
      <c r="M1077"/>
      <c r="N1077"/>
      <c r="O1077"/>
    </row>
    <row r="1078" spans="4:15">
      <c r="D1078"/>
      <c r="E1078"/>
      <c r="F1078"/>
      <c r="G1078"/>
      <c r="H1078"/>
      <c r="I1078"/>
      <c r="J1078"/>
      <c r="K1078"/>
      <c r="L1078"/>
      <c r="M1078"/>
      <c r="N1078"/>
      <c r="O1078"/>
    </row>
    <row r="1079" spans="4:15">
      <c r="D1079"/>
      <c r="E1079"/>
      <c r="F1079"/>
      <c r="G1079"/>
      <c r="H1079"/>
      <c r="I1079"/>
      <c r="J1079"/>
      <c r="K1079"/>
      <c r="L1079"/>
      <c r="M1079"/>
      <c r="N1079"/>
      <c r="O1079"/>
    </row>
    <row r="1080" spans="4:15">
      <c r="D1080"/>
      <c r="E1080"/>
      <c r="F1080"/>
      <c r="G1080"/>
      <c r="H1080"/>
      <c r="I1080"/>
      <c r="J1080"/>
      <c r="K1080"/>
      <c r="L1080"/>
      <c r="M1080"/>
      <c r="N1080"/>
      <c r="O1080"/>
    </row>
    <row r="1081" spans="4:15">
      <c r="D1081"/>
      <c r="E1081"/>
      <c r="F1081"/>
      <c r="G1081"/>
      <c r="H1081"/>
      <c r="I1081"/>
      <c r="J1081"/>
      <c r="K1081"/>
      <c r="L1081"/>
      <c r="M1081"/>
      <c r="N1081"/>
      <c r="O1081"/>
    </row>
    <row r="1082" spans="4:15">
      <c r="D1082"/>
      <c r="E1082"/>
      <c r="F1082"/>
      <c r="G1082"/>
      <c r="H1082"/>
      <c r="I1082"/>
      <c r="J1082"/>
      <c r="K1082"/>
      <c r="L1082"/>
      <c r="M1082"/>
      <c r="N1082"/>
      <c r="O1082"/>
    </row>
    <row r="1083" spans="4:15">
      <c r="D1083"/>
      <c r="E1083"/>
      <c r="F1083"/>
      <c r="G1083"/>
      <c r="H1083"/>
      <c r="I1083"/>
      <c r="J1083"/>
      <c r="K1083"/>
      <c r="L1083"/>
      <c r="M1083"/>
      <c r="N1083"/>
      <c r="O1083"/>
    </row>
    <row r="1084" spans="4:15">
      <c r="D1084"/>
      <c r="E1084"/>
      <c r="F1084"/>
      <c r="G1084"/>
      <c r="H1084"/>
      <c r="I1084"/>
      <c r="J1084"/>
      <c r="K1084"/>
      <c r="L1084"/>
      <c r="M1084"/>
      <c r="N1084"/>
      <c r="O1084"/>
    </row>
    <row r="1085" spans="4:15">
      <c r="D1085"/>
      <c r="E1085"/>
      <c r="F1085"/>
      <c r="G1085"/>
      <c r="H1085"/>
      <c r="I1085"/>
      <c r="J1085"/>
      <c r="K1085"/>
      <c r="L1085"/>
      <c r="M1085"/>
      <c r="N1085"/>
      <c r="O1085"/>
    </row>
    <row r="1086" spans="4:15">
      <c r="D1086"/>
      <c r="E1086"/>
      <c r="F1086"/>
      <c r="G1086"/>
      <c r="H1086"/>
      <c r="I1086"/>
      <c r="J1086"/>
      <c r="K1086"/>
      <c r="L1086"/>
      <c r="M1086"/>
      <c r="N1086"/>
      <c r="O1086"/>
    </row>
    <row r="1087" spans="4:15">
      <c r="D1087"/>
      <c r="E1087"/>
      <c r="F1087"/>
      <c r="G1087"/>
      <c r="H1087"/>
      <c r="I1087"/>
      <c r="J1087"/>
      <c r="K1087"/>
      <c r="L1087"/>
      <c r="M1087"/>
      <c r="N1087"/>
      <c r="O1087"/>
    </row>
    <row r="1088" spans="4:15">
      <c r="D1088"/>
      <c r="E1088"/>
      <c r="F1088"/>
      <c r="G1088"/>
      <c r="H1088"/>
      <c r="I1088"/>
      <c r="J1088"/>
      <c r="K1088"/>
      <c r="L1088"/>
      <c r="M1088"/>
      <c r="N1088"/>
      <c r="O1088"/>
    </row>
    <row r="1089" spans="4:15">
      <c r="D1089"/>
      <c r="E1089"/>
      <c r="F1089"/>
      <c r="G1089"/>
      <c r="H1089"/>
      <c r="I1089"/>
      <c r="J1089"/>
      <c r="K1089"/>
      <c r="L1089"/>
      <c r="M1089"/>
      <c r="N1089"/>
      <c r="O1089"/>
    </row>
    <row r="1090" spans="4:15">
      <c r="D1090"/>
      <c r="E1090"/>
      <c r="F1090"/>
      <c r="G1090"/>
      <c r="H1090"/>
      <c r="I1090"/>
      <c r="J1090"/>
      <c r="K1090"/>
      <c r="L1090"/>
      <c r="M1090"/>
      <c r="N1090"/>
      <c r="O1090"/>
    </row>
    <row r="1091" spans="4:15">
      <c r="D1091"/>
      <c r="E1091"/>
      <c r="F1091"/>
      <c r="G1091"/>
      <c r="H1091"/>
      <c r="I1091"/>
      <c r="J1091"/>
      <c r="K1091"/>
      <c r="L1091"/>
      <c r="M1091"/>
      <c r="N1091"/>
      <c r="O1091"/>
    </row>
    <row r="1092" spans="4:15">
      <c r="D1092"/>
      <c r="E1092"/>
      <c r="F1092"/>
      <c r="G1092"/>
      <c r="H1092"/>
      <c r="I1092"/>
      <c r="J1092"/>
      <c r="K1092"/>
      <c r="L1092"/>
      <c r="M1092"/>
      <c r="N1092"/>
      <c r="O1092"/>
    </row>
    <row r="1093" spans="4:15">
      <c r="D1093"/>
      <c r="E1093"/>
      <c r="F1093"/>
      <c r="G1093"/>
      <c r="H1093"/>
      <c r="I1093"/>
      <c r="J1093"/>
      <c r="K1093"/>
      <c r="L1093"/>
      <c r="M1093"/>
      <c r="N1093"/>
      <c r="O1093"/>
    </row>
    <row r="1094" spans="4:15">
      <c r="D1094"/>
      <c r="E1094"/>
      <c r="F1094"/>
      <c r="G1094"/>
      <c r="H1094"/>
      <c r="I1094"/>
      <c r="J1094"/>
      <c r="K1094"/>
      <c r="L1094"/>
      <c r="M1094"/>
      <c r="N1094"/>
      <c r="O1094"/>
    </row>
    <row r="1095" spans="4:15">
      <c r="D1095"/>
      <c r="E1095"/>
      <c r="F1095"/>
      <c r="G1095"/>
      <c r="H1095"/>
      <c r="I1095"/>
      <c r="J1095"/>
      <c r="K1095"/>
      <c r="L1095"/>
      <c r="M1095"/>
      <c r="N1095"/>
      <c r="O1095"/>
    </row>
    <row r="1096" spans="4:15">
      <c r="D1096"/>
      <c r="E1096"/>
      <c r="F1096"/>
      <c r="G1096"/>
      <c r="H1096"/>
      <c r="I1096"/>
      <c r="J1096"/>
      <c r="K1096"/>
      <c r="L1096"/>
      <c r="M1096"/>
      <c r="N1096"/>
      <c r="O1096"/>
    </row>
    <row r="1097" spans="4:15">
      <c r="D1097"/>
      <c r="E1097"/>
      <c r="F1097"/>
      <c r="G1097"/>
      <c r="H1097"/>
      <c r="I1097"/>
      <c r="J1097"/>
      <c r="K1097"/>
      <c r="L1097"/>
      <c r="M1097"/>
      <c r="N1097"/>
      <c r="O1097"/>
    </row>
    <row r="1098" spans="4:15">
      <c r="D1098"/>
      <c r="E1098"/>
      <c r="F1098"/>
      <c r="G1098"/>
      <c r="H1098"/>
      <c r="I1098"/>
      <c r="J1098"/>
      <c r="K1098"/>
      <c r="L1098"/>
      <c r="M1098"/>
      <c r="N1098"/>
      <c r="O1098"/>
    </row>
    <row r="1099" spans="4:15">
      <c r="D1099"/>
      <c r="E1099"/>
      <c r="F1099"/>
      <c r="G1099"/>
      <c r="H1099"/>
      <c r="I1099"/>
      <c r="J1099"/>
      <c r="K1099"/>
      <c r="L1099"/>
      <c r="M1099"/>
      <c r="N1099"/>
      <c r="O1099"/>
    </row>
    <row r="1100" spans="4:15">
      <c r="D1100"/>
      <c r="E1100"/>
      <c r="F1100"/>
      <c r="G1100"/>
      <c r="H1100"/>
      <c r="I1100"/>
      <c r="J1100"/>
      <c r="K1100"/>
      <c r="L1100"/>
      <c r="M1100"/>
      <c r="N1100"/>
      <c r="O1100"/>
    </row>
    <row r="1101" spans="4:15">
      <c r="D1101"/>
      <c r="E1101"/>
      <c r="F1101"/>
      <c r="G1101"/>
      <c r="H1101"/>
      <c r="I1101"/>
      <c r="J1101"/>
      <c r="K1101"/>
      <c r="L1101"/>
      <c r="M1101"/>
      <c r="N1101"/>
      <c r="O1101"/>
    </row>
    <row r="1102" spans="4:15">
      <c r="D1102"/>
      <c r="E1102"/>
      <c r="F1102"/>
      <c r="G1102"/>
      <c r="H1102"/>
      <c r="I1102"/>
      <c r="J1102"/>
      <c r="K1102"/>
      <c r="L1102"/>
      <c r="M1102"/>
      <c r="N1102"/>
      <c r="O1102"/>
    </row>
    <row r="1103" spans="4:15">
      <c r="D1103"/>
      <c r="E1103"/>
      <c r="F1103"/>
      <c r="G1103"/>
      <c r="H1103"/>
      <c r="I1103"/>
      <c r="J1103"/>
      <c r="K1103"/>
      <c r="L1103"/>
      <c r="M1103"/>
      <c r="N1103"/>
      <c r="O1103"/>
    </row>
    <row r="1104" spans="4:15">
      <c r="D1104"/>
      <c r="E1104"/>
      <c r="F1104"/>
      <c r="G1104"/>
      <c r="H1104"/>
      <c r="I1104"/>
      <c r="J1104"/>
      <c r="K1104"/>
      <c r="L1104"/>
      <c r="M1104"/>
      <c r="N1104"/>
      <c r="O1104"/>
    </row>
    <row r="1105" spans="4:15">
      <c r="D1105"/>
      <c r="E1105"/>
      <c r="F1105"/>
      <c r="G1105"/>
      <c r="H1105"/>
      <c r="I1105"/>
      <c r="J1105"/>
      <c r="K1105"/>
      <c r="L1105"/>
      <c r="M1105"/>
      <c r="N1105"/>
      <c r="O1105"/>
    </row>
    <row r="1106" spans="4:15">
      <c r="D1106"/>
      <c r="E1106"/>
      <c r="F1106"/>
      <c r="G1106"/>
      <c r="H1106"/>
      <c r="I1106"/>
      <c r="J1106"/>
      <c r="K1106"/>
      <c r="L1106"/>
      <c r="M1106"/>
      <c r="N1106"/>
      <c r="O1106"/>
    </row>
    <row r="1107" spans="4:15">
      <c r="D1107"/>
      <c r="E1107"/>
      <c r="F1107"/>
      <c r="G1107"/>
      <c r="H1107"/>
      <c r="I1107"/>
      <c r="J1107"/>
      <c r="K1107"/>
      <c r="L1107"/>
      <c r="M1107"/>
      <c r="N1107"/>
      <c r="O1107"/>
    </row>
    <row r="1108" spans="4:15">
      <c r="D1108"/>
      <c r="E1108"/>
      <c r="F1108"/>
      <c r="G1108"/>
      <c r="H1108"/>
      <c r="I1108"/>
      <c r="J1108"/>
      <c r="K1108"/>
      <c r="L1108"/>
      <c r="M1108"/>
      <c r="N1108"/>
      <c r="O1108"/>
    </row>
    <row r="1109" spans="4:15">
      <c r="D1109"/>
      <c r="E1109"/>
      <c r="F1109"/>
      <c r="G1109"/>
      <c r="H1109"/>
      <c r="I1109"/>
      <c r="J1109"/>
      <c r="K1109"/>
      <c r="L1109"/>
      <c r="M1109"/>
      <c r="N1109"/>
      <c r="O1109"/>
    </row>
    <row r="1110" spans="4:15">
      <c r="D1110"/>
      <c r="E1110"/>
      <c r="F1110"/>
      <c r="G1110"/>
      <c r="H1110"/>
      <c r="I1110"/>
      <c r="J1110"/>
      <c r="K1110"/>
      <c r="L1110"/>
      <c r="M1110"/>
      <c r="N1110"/>
      <c r="O1110"/>
    </row>
    <row r="1111" spans="4:15">
      <c r="D1111"/>
      <c r="E1111"/>
      <c r="F1111"/>
      <c r="G1111"/>
      <c r="H1111"/>
      <c r="I1111"/>
      <c r="J1111"/>
      <c r="K1111"/>
      <c r="L1111"/>
      <c r="M1111"/>
      <c r="N1111"/>
      <c r="O1111"/>
    </row>
    <row r="1112" spans="4:15">
      <c r="D1112"/>
      <c r="E1112"/>
      <c r="F1112"/>
      <c r="G1112"/>
      <c r="H1112"/>
      <c r="I1112"/>
      <c r="J1112"/>
      <c r="K1112"/>
      <c r="L1112"/>
      <c r="M1112"/>
      <c r="N1112"/>
      <c r="O1112"/>
    </row>
    <row r="1113" spans="4:15">
      <c r="D1113"/>
      <c r="E1113"/>
      <c r="F1113"/>
      <c r="G1113"/>
      <c r="H1113"/>
      <c r="I1113"/>
      <c r="J1113"/>
      <c r="K1113"/>
      <c r="L1113"/>
      <c r="M1113"/>
      <c r="N1113"/>
      <c r="O1113"/>
    </row>
    <row r="1114" spans="4:15">
      <c r="D1114"/>
      <c r="E1114"/>
      <c r="F1114"/>
      <c r="G1114"/>
      <c r="H1114"/>
      <c r="I1114"/>
      <c r="J1114"/>
      <c r="K1114"/>
      <c r="L1114"/>
      <c r="M1114"/>
      <c r="N1114"/>
      <c r="O1114"/>
    </row>
    <row r="1115" spans="4:15">
      <c r="D1115"/>
      <c r="E1115"/>
      <c r="F1115"/>
      <c r="G1115"/>
      <c r="H1115"/>
      <c r="I1115"/>
      <c r="J1115"/>
      <c r="K1115"/>
      <c r="L1115"/>
      <c r="M1115"/>
      <c r="N1115"/>
      <c r="O1115"/>
    </row>
    <row r="1116" spans="4:15">
      <c r="D1116"/>
      <c r="E1116"/>
      <c r="F1116"/>
      <c r="G1116"/>
      <c r="H1116"/>
      <c r="I1116"/>
      <c r="J1116"/>
      <c r="K1116"/>
      <c r="L1116"/>
      <c r="M1116"/>
      <c r="N1116"/>
      <c r="O1116"/>
    </row>
    <row r="1117" spans="4:15">
      <c r="D1117"/>
      <c r="E1117"/>
      <c r="F1117"/>
      <c r="G1117"/>
      <c r="H1117"/>
      <c r="I1117"/>
      <c r="J1117"/>
      <c r="K1117"/>
      <c r="L1117"/>
      <c r="M1117"/>
      <c r="N1117"/>
      <c r="O1117"/>
    </row>
    <row r="1118" spans="4:15">
      <c r="D1118"/>
      <c r="E1118"/>
      <c r="F1118"/>
      <c r="G1118"/>
      <c r="H1118"/>
      <c r="I1118"/>
      <c r="J1118"/>
      <c r="K1118"/>
      <c r="L1118"/>
      <c r="M1118"/>
      <c r="N1118"/>
      <c r="O1118"/>
    </row>
    <row r="1119" spans="4:15">
      <c r="D1119"/>
      <c r="E1119"/>
      <c r="F1119"/>
      <c r="G1119"/>
      <c r="H1119"/>
      <c r="I1119"/>
      <c r="J1119"/>
      <c r="K1119"/>
      <c r="L1119"/>
      <c r="M1119"/>
      <c r="N1119"/>
      <c r="O1119"/>
    </row>
    <row r="1120" spans="4:15">
      <c r="D1120"/>
      <c r="E1120"/>
      <c r="F1120"/>
      <c r="G1120"/>
      <c r="H1120"/>
      <c r="I1120"/>
      <c r="J1120"/>
      <c r="K1120"/>
      <c r="L1120"/>
      <c r="M1120"/>
      <c r="N1120"/>
      <c r="O1120"/>
    </row>
  </sheetData>
  <sheetCalcPr fullCalcOnLoad="1"/>
  <sheetProtection selectLockedCells="1"/>
  <phoneticPr fontId="3" type="noConversion"/>
  <dataValidations count="3">
    <dataValidation type="list" allowBlank="1" showInputMessage="1" showErrorMessage="1" sqref="B5:B54">
      <formula1>WKNrListeMannschaft</formula1>
    </dataValidation>
    <dataValidation type="list" allowBlank="1" showInputMessage="1" showErrorMessage="1" sqref="D5:O54">
      <formula1>Auswahl_LA</formula1>
    </dataValidation>
    <dataValidation allowBlank="1" showInputMessage="1" showErrorMessage="1" promptTitle="Mannschafts-Bezeichnung" prompt="Tragen Sie die einzelnen Mitglieder der Mannschaft auf dem Blatt &quot;Teilnehmer&quot; ein und tragen Sie dort bei jedem Teilnehmer in der Spalte &quot;Mannschafts-Nr.&quot; die hier auf diesem Blatt angegebene Mannschafts-Nr. ein" sqref="C5:C54"/>
  </dataValidations>
  <pageMargins left="0.78740157499999996" right="0.78740157499999996" top="0.984251969" bottom="0.984251969" header="0.4921259845" footer="0.4921259845"/>
  <pageSetup paperSize="9" scale="89" orientation="portrait" r:id="rId1"/>
  <headerFooter alignWithMargins="0">
    <oddHeader>&amp;R&amp;A</oddHeader>
    <oddFooter>&amp;L&amp;D&amp;T&amp;R&amp;F</oddFooter>
  </headerFooter>
</worksheet>
</file>

<file path=xl/worksheets/sheet4.xml><?xml version="1.0" encoding="utf-8"?>
<worksheet xmlns="http://schemas.openxmlformats.org/spreadsheetml/2006/main" xmlns:r="http://schemas.openxmlformats.org/officeDocument/2006/relationships">
  <sheetPr codeName="Tabelle4"/>
  <dimension ref="A1:W1012"/>
  <sheetViews>
    <sheetView tabSelected="1" zoomScaleNormal="100" workbookViewId="0">
      <selection activeCell="M43" sqref="M43"/>
    </sheetView>
  </sheetViews>
  <sheetFormatPr baseColWidth="10" defaultRowHeight="12.75"/>
  <cols>
    <col min="1" max="1" width="18.28515625" customWidth="1"/>
    <col min="2" max="2" width="14" customWidth="1"/>
    <col min="3" max="3" width="12.7109375" bestFit="1" customWidth="1"/>
    <col min="6" max="6" width="0" hidden="1" customWidth="1"/>
    <col min="19" max="19" width="2.28515625" customWidth="1"/>
    <col min="20" max="20" width="16.140625" bestFit="1" customWidth="1"/>
  </cols>
  <sheetData>
    <row r="1" spans="1:22" s="187" customFormat="1" ht="15" customHeight="1">
      <c r="A1" s="93" t="str">
        <f>"Teilnehmer " &amp; IF(LEN(Deckblatt!C24)&gt;0,Deckblatt!C24,"")</f>
        <v xml:space="preserve">Teilnehmer </v>
      </c>
      <c r="B1" s="94"/>
      <c r="C1" s="95"/>
      <c r="D1" s="95"/>
      <c r="E1" s="96"/>
      <c r="F1" s="96"/>
      <c r="G1" s="61"/>
      <c r="H1" s="62"/>
      <c r="I1" s="62"/>
      <c r="J1" s="97"/>
      <c r="K1" s="62"/>
      <c r="L1" s="62"/>
      <c r="M1" s="62"/>
      <c r="N1" s="62"/>
      <c r="O1" s="62"/>
      <c r="P1" s="62"/>
      <c r="Q1" s="62"/>
      <c r="R1" s="97"/>
    </row>
    <row r="2" spans="1:22" s="188" customFormat="1">
      <c r="A2" s="98" t="s">
        <v>215</v>
      </c>
      <c r="B2" s="99"/>
      <c r="C2" s="100"/>
      <c r="D2" s="101"/>
      <c r="E2" s="102" t="s">
        <v>221</v>
      </c>
      <c r="F2" s="102" t="s">
        <v>211</v>
      </c>
      <c r="G2" s="103" t="s">
        <v>222</v>
      </c>
      <c r="H2" s="104"/>
      <c r="I2" s="104"/>
      <c r="J2" s="105"/>
      <c r="K2" s="106"/>
      <c r="L2" s="107"/>
      <c r="M2" s="107"/>
      <c r="N2" s="107"/>
      <c r="O2" s="107"/>
      <c r="P2" s="107"/>
      <c r="Q2" s="107"/>
      <c r="R2" s="107"/>
    </row>
    <row r="3" spans="1:22" s="188" customFormat="1" ht="27.75" customHeight="1">
      <c r="A3" s="108" t="s">
        <v>223</v>
      </c>
      <c r="B3" s="108" t="s">
        <v>224</v>
      </c>
      <c r="C3" s="109" t="s">
        <v>225</v>
      </c>
      <c r="D3" s="109" t="s">
        <v>226</v>
      </c>
      <c r="E3" s="79" t="s">
        <v>227</v>
      </c>
      <c r="F3" s="79" t="s">
        <v>216</v>
      </c>
      <c r="G3" s="79">
        <v>1</v>
      </c>
      <c r="H3" s="79">
        <v>2</v>
      </c>
      <c r="I3" s="79">
        <v>3</v>
      </c>
      <c r="J3" s="79">
        <v>4</v>
      </c>
      <c r="K3" s="110"/>
      <c r="L3" s="79"/>
      <c r="M3" s="79"/>
      <c r="N3" s="79"/>
      <c r="O3" s="79"/>
      <c r="P3" s="79"/>
      <c r="Q3" s="79"/>
      <c r="R3" s="79"/>
      <c r="U3" s="218" t="s">
        <v>55</v>
      </c>
    </row>
    <row r="4" spans="1:22" s="112" customFormat="1" ht="15.75">
      <c r="A4" s="113"/>
      <c r="B4" s="113"/>
      <c r="C4" s="219"/>
      <c r="D4" s="113"/>
      <c r="E4" s="114"/>
      <c r="F4" s="86"/>
      <c r="G4" s="86"/>
      <c r="H4" s="86"/>
      <c r="I4" s="86"/>
      <c r="J4" s="86"/>
      <c r="K4" s="82"/>
      <c r="L4" s="82"/>
      <c r="M4" s="82"/>
      <c r="N4" s="82"/>
      <c r="O4" s="82"/>
      <c r="P4" s="82"/>
      <c r="Q4" s="82"/>
      <c r="R4" s="82"/>
      <c r="S4" s="111"/>
      <c r="T4" s="195" t="str">
        <f>IF(AND(OR(ISTEXT(A4),ISTEXT(B4),NOT(ISBLANK(C4)),NOT(ISBLANK(D4)),NOT(ISBLANK(E4))),OR(ISBLANK(A4),ISBLANK(B4),ISBLANK(C4),ISBLANK(E4))),"unvollständig","")</f>
        <v/>
      </c>
      <c r="U4" s="112" t="s">
        <v>304</v>
      </c>
    </row>
    <row r="5" spans="1:22" s="112" customFormat="1" ht="15.75">
      <c r="A5" s="113"/>
      <c r="B5" s="113"/>
      <c r="C5" s="219"/>
      <c r="D5" s="113"/>
      <c r="E5" s="114"/>
      <c r="F5" s="86"/>
      <c r="G5" s="86"/>
      <c r="H5" s="86"/>
      <c r="I5" s="86"/>
      <c r="J5" s="86"/>
      <c r="K5" s="86"/>
      <c r="L5">
        <v>260</v>
      </c>
      <c r="M5" t="s">
        <v>302</v>
      </c>
      <c r="O5" s="86"/>
      <c r="P5" s="86"/>
      <c r="Q5" s="86"/>
      <c r="R5" s="86"/>
      <c r="S5" s="111"/>
      <c r="T5" s="195" t="str">
        <f t="shared" ref="T5:T81" si="0">IF(AND(OR(ISTEXT(A5),ISTEXT(B5),NOT(ISBLANK(C5)),NOT(ISBLANK(D5)),NOT(ISBLANK(E5))),OR(ISBLANK(A5),ISBLANK(B5),ISBLANK(C5),ISBLANK(E5))),"unvollständig","")</f>
        <v/>
      </c>
      <c r="U5">
        <v>200</v>
      </c>
      <c r="V5" t="s">
        <v>296</v>
      </c>
    </row>
    <row r="6" spans="1:22" s="112" customFormat="1" ht="15.75">
      <c r="A6" s="113"/>
      <c r="B6" s="113"/>
      <c r="C6" s="219"/>
      <c r="D6" s="113"/>
      <c r="E6" s="114"/>
      <c r="F6" s="86"/>
      <c r="G6" s="86"/>
      <c r="H6" s="86"/>
      <c r="I6" s="86"/>
      <c r="J6" s="86"/>
      <c r="K6" s="86"/>
      <c r="L6">
        <v>270</v>
      </c>
      <c r="M6" t="s">
        <v>303</v>
      </c>
      <c r="O6" s="86"/>
      <c r="P6" s="86"/>
      <c r="Q6" s="86"/>
      <c r="R6" s="86"/>
      <c r="S6" s="111"/>
      <c r="T6" s="195" t="str">
        <f t="shared" si="0"/>
        <v/>
      </c>
      <c r="U6">
        <v>240</v>
      </c>
      <c r="V6" t="s">
        <v>297</v>
      </c>
    </row>
    <row r="7" spans="1:22" s="112" customFormat="1" ht="15.75">
      <c r="A7" s="113"/>
      <c r="B7" s="113"/>
      <c r="C7" s="219"/>
      <c r="D7" s="113"/>
      <c r="E7" s="114"/>
      <c r="F7" s="86"/>
      <c r="G7" s="86"/>
      <c r="H7" s="86"/>
      <c r="I7" s="86"/>
      <c r="J7" s="86"/>
      <c r="K7" s="86"/>
      <c r="L7">
        <v>290</v>
      </c>
      <c r="M7" t="s">
        <v>296</v>
      </c>
      <c r="O7" s="86"/>
      <c r="P7" s="86"/>
      <c r="Q7" s="86"/>
      <c r="R7" s="86"/>
      <c r="S7" s="111"/>
      <c r="T7" s="195" t="str">
        <f t="shared" si="0"/>
        <v/>
      </c>
      <c r="U7">
        <v>250</v>
      </c>
      <c r="V7" t="s">
        <v>298</v>
      </c>
    </row>
    <row r="8" spans="1:22" s="112" customFormat="1" ht="15.75">
      <c r="A8" s="113"/>
      <c r="B8" s="113"/>
      <c r="C8" s="219"/>
      <c r="D8" s="113"/>
      <c r="E8" s="114"/>
      <c r="F8" s="86"/>
      <c r="G8" s="86"/>
      <c r="H8" s="86"/>
      <c r="I8" s="86"/>
      <c r="J8" s="86"/>
      <c r="K8" s="86"/>
      <c r="L8">
        <v>414</v>
      </c>
      <c r="M8" t="s">
        <v>299</v>
      </c>
      <c r="O8" s="86"/>
      <c r="P8" s="86"/>
      <c r="Q8" s="86"/>
      <c r="R8" s="86"/>
      <c r="S8" s="111"/>
      <c r="T8" s="195" t="str">
        <f t="shared" si="0"/>
        <v/>
      </c>
      <c r="U8">
        <v>414</v>
      </c>
      <c r="V8" t="s">
        <v>299</v>
      </c>
    </row>
    <row r="9" spans="1:22" s="112" customFormat="1" ht="15.75">
      <c r="A9" s="113"/>
      <c r="B9" s="113"/>
      <c r="C9" s="219"/>
      <c r="D9" s="113"/>
      <c r="E9" s="114"/>
      <c r="F9" s="86"/>
      <c r="G9" s="86"/>
      <c r="H9" s="86"/>
      <c r="I9" s="86"/>
      <c r="J9" s="86"/>
      <c r="K9" s="86"/>
      <c r="L9">
        <v>422</v>
      </c>
      <c r="M9" t="s">
        <v>300</v>
      </c>
      <c r="O9" s="86"/>
      <c r="P9" s="86"/>
      <c r="Q9" s="86"/>
      <c r="R9" s="86"/>
      <c r="S9" s="111"/>
      <c r="T9" s="195" t="str">
        <f t="shared" si="0"/>
        <v/>
      </c>
      <c r="U9">
        <v>422</v>
      </c>
      <c r="V9" t="s">
        <v>300</v>
      </c>
    </row>
    <row r="10" spans="1:22" s="112" customFormat="1" ht="15.75">
      <c r="A10" s="113"/>
      <c r="B10" s="113"/>
      <c r="C10" s="219"/>
      <c r="D10" s="113"/>
      <c r="E10" s="114"/>
      <c r="F10" s="86"/>
      <c r="G10" s="86"/>
      <c r="H10" s="86"/>
      <c r="I10" s="86"/>
      <c r="J10" s="86"/>
      <c r="K10" s="86"/>
      <c r="L10">
        <v>448</v>
      </c>
      <c r="M10" t="s">
        <v>301</v>
      </c>
      <c r="O10" s="86"/>
      <c r="P10" s="86"/>
      <c r="Q10" s="86"/>
      <c r="R10" s="86"/>
      <c r="S10" s="111"/>
      <c r="T10" s="195" t="str">
        <f t="shared" si="0"/>
        <v/>
      </c>
      <c r="U10">
        <v>448</v>
      </c>
      <c r="V10" t="s">
        <v>301</v>
      </c>
    </row>
    <row r="11" spans="1:22" s="112" customFormat="1" ht="15.75">
      <c r="A11" s="113"/>
      <c r="B11" s="113"/>
      <c r="C11" s="219"/>
      <c r="D11" s="113"/>
      <c r="E11" s="114"/>
      <c r="F11" s="86"/>
      <c r="G11" s="86"/>
      <c r="H11" s="86"/>
      <c r="I11" s="86"/>
      <c r="J11" s="86"/>
      <c r="K11" s="86"/>
      <c r="L11" s="86"/>
      <c r="M11" s="86"/>
      <c r="N11" s="86"/>
      <c r="O11" s="86"/>
      <c r="P11" s="86"/>
      <c r="Q11" s="86"/>
      <c r="R11" s="86"/>
      <c r="S11" s="111"/>
      <c r="T11" s="195" t="str">
        <f>IF(AND(OR(ISTEXT(#REF!),ISTEXT(#REF!),NOT(ISBLANK(#REF!)),NOT(ISBLANK(#REF!)),NOT(ISBLANK(#REF!))),OR(ISBLANK(#REF!),ISBLANK(#REF!),ISBLANK(#REF!),ISBLANK(#REF!))),"unvollständig","")</f>
        <v/>
      </c>
      <c r="U11" s="112" t="s">
        <v>305</v>
      </c>
    </row>
    <row r="12" spans="1:22" s="112" customFormat="1" ht="15.75">
      <c r="A12" s="113"/>
      <c r="B12" s="113"/>
      <c r="C12" s="219"/>
      <c r="D12" s="113"/>
      <c r="E12" s="114"/>
      <c r="F12" s="86"/>
      <c r="G12" s="86"/>
      <c r="H12" s="86"/>
      <c r="I12" s="86"/>
      <c r="J12" s="86"/>
      <c r="K12" s="86"/>
      <c r="L12" s="86"/>
      <c r="M12" s="86"/>
      <c r="N12" s="86"/>
      <c r="O12" s="86"/>
      <c r="P12" s="86"/>
      <c r="Q12" s="86"/>
      <c r="R12" s="86"/>
      <c r="S12" s="111"/>
      <c r="T12" s="195" t="str">
        <f>IF(AND(OR(ISTEXT(A11),ISTEXT(B11),NOT(ISBLANK(C11)),NOT(ISBLANK(D11)),NOT(ISBLANK(E11))),OR(ISBLANK(A11),ISBLANK(B11),ISBLANK(C11),ISBLANK(E11))),"unvollständig","")</f>
        <v/>
      </c>
      <c r="U12">
        <v>260</v>
      </c>
      <c r="V12" t="s">
        <v>302</v>
      </c>
    </row>
    <row r="13" spans="1:22" s="112" customFormat="1" ht="15.75">
      <c r="A13" s="113"/>
      <c r="B13" s="113"/>
      <c r="C13" s="219"/>
      <c r="D13" s="113"/>
      <c r="E13" s="114"/>
      <c r="F13" s="86"/>
      <c r="G13" s="86"/>
      <c r="H13" s="86"/>
      <c r="I13" s="86"/>
      <c r="J13" s="86"/>
      <c r="K13" s="86"/>
      <c r="L13" s="86"/>
      <c r="M13" s="86"/>
      <c r="N13" s="86"/>
      <c r="O13" s="86"/>
      <c r="P13" s="86"/>
      <c r="Q13" s="86"/>
      <c r="R13" s="86"/>
      <c r="S13" s="111"/>
      <c r="T13" s="195" t="str">
        <f t="shared" si="0"/>
        <v/>
      </c>
      <c r="U13">
        <v>270</v>
      </c>
      <c r="V13" t="s">
        <v>303</v>
      </c>
    </row>
    <row r="14" spans="1:22" s="112" customFormat="1" ht="15.75">
      <c r="A14" s="113"/>
      <c r="B14" s="113"/>
      <c r="C14" s="219"/>
      <c r="D14" s="113"/>
      <c r="E14" s="114"/>
      <c r="F14" s="86"/>
      <c r="G14" s="86"/>
      <c r="H14" s="86"/>
      <c r="I14" s="86"/>
      <c r="J14" s="86"/>
      <c r="K14" s="86"/>
      <c r="L14" s="86"/>
      <c r="M14" s="86"/>
      <c r="N14" s="86"/>
      <c r="O14" s="86"/>
      <c r="P14" s="86"/>
      <c r="Q14" s="86"/>
      <c r="R14" s="86"/>
      <c r="S14" s="111"/>
      <c r="T14" s="195" t="str">
        <f t="shared" si="0"/>
        <v/>
      </c>
      <c r="U14">
        <v>290</v>
      </c>
      <c r="V14" t="s">
        <v>296</v>
      </c>
    </row>
    <row r="15" spans="1:22" s="112" customFormat="1" ht="15.75">
      <c r="A15" s="86"/>
      <c r="B15" s="86"/>
      <c r="C15" s="219"/>
      <c r="D15" s="114"/>
      <c r="E15" s="114"/>
      <c r="F15" s="86"/>
      <c r="G15" s="86"/>
      <c r="H15" s="86"/>
      <c r="I15" s="86"/>
      <c r="J15" s="86"/>
      <c r="K15" s="86"/>
      <c r="L15" s="86"/>
      <c r="M15" s="86"/>
      <c r="N15" s="86"/>
      <c r="O15" s="86"/>
      <c r="P15" s="86"/>
      <c r="Q15" s="86"/>
      <c r="R15" s="86"/>
      <c r="S15" s="111"/>
      <c r="T15" s="195" t="str">
        <f t="shared" si="0"/>
        <v/>
      </c>
      <c r="U15">
        <v>414</v>
      </c>
      <c r="V15" t="s">
        <v>299</v>
      </c>
    </row>
    <row r="16" spans="1:22" s="112" customFormat="1" ht="15.75">
      <c r="A16" s="86"/>
      <c r="B16" s="86"/>
      <c r="C16" s="219"/>
      <c r="D16" s="114"/>
      <c r="E16" s="114"/>
      <c r="F16" s="86"/>
      <c r="G16" s="86"/>
      <c r="H16" s="86"/>
      <c r="I16" s="86"/>
      <c r="J16" s="86"/>
      <c r="K16" s="86"/>
      <c r="L16" s="86"/>
      <c r="M16" s="86"/>
      <c r="N16" s="86"/>
      <c r="O16" s="86"/>
      <c r="P16" s="86"/>
      <c r="Q16" s="86"/>
      <c r="R16" s="86"/>
      <c r="S16" s="111"/>
      <c r="T16" s="195" t="str">
        <f t="shared" si="0"/>
        <v/>
      </c>
      <c r="U16">
        <v>422</v>
      </c>
      <c r="V16" t="s">
        <v>300</v>
      </c>
    </row>
    <row r="17" spans="1:23" s="112" customFormat="1" ht="15.75">
      <c r="A17" s="86"/>
      <c r="B17" s="86"/>
      <c r="C17" s="219"/>
      <c r="D17" s="114"/>
      <c r="E17" s="114"/>
      <c r="F17" s="86"/>
      <c r="G17" s="86"/>
      <c r="H17" s="86"/>
      <c r="I17" s="86"/>
      <c r="J17" s="86"/>
      <c r="K17" s="86"/>
      <c r="L17" s="86"/>
      <c r="M17" s="86"/>
      <c r="N17" s="86"/>
      <c r="O17" s="86"/>
      <c r="P17" s="86"/>
      <c r="Q17" s="86"/>
      <c r="R17" s="86"/>
      <c r="S17" s="111"/>
      <c r="T17" s="195" t="str">
        <f t="shared" si="0"/>
        <v/>
      </c>
      <c r="U17">
        <v>448</v>
      </c>
      <c r="V17" t="s">
        <v>301</v>
      </c>
    </row>
    <row r="18" spans="1:23" s="112" customFormat="1" ht="15.75">
      <c r="A18" s="86"/>
      <c r="B18" s="86"/>
      <c r="C18" s="219"/>
      <c r="D18" s="114"/>
      <c r="E18" s="114"/>
      <c r="F18" s="86"/>
      <c r="G18" s="86"/>
      <c r="H18" s="86"/>
      <c r="I18" s="86"/>
      <c r="J18" s="86"/>
      <c r="K18" s="86"/>
      <c r="L18" s="86"/>
      <c r="M18" s="86"/>
      <c r="N18" s="86"/>
      <c r="O18" s="86"/>
      <c r="P18" s="86"/>
      <c r="Q18" s="86"/>
      <c r="R18" s="86"/>
      <c r="S18" s="111"/>
      <c r="T18" s="195" t="str">
        <f t="shared" si="0"/>
        <v/>
      </c>
      <c r="U18"/>
      <c r="V18"/>
    </row>
    <row r="19" spans="1:23" s="112" customFormat="1" ht="15.75">
      <c r="A19" s="86"/>
      <c r="B19" s="86"/>
      <c r="C19" s="219"/>
      <c r="D19" s="114"/>
      <c r="E19" s="114"/>
      <c r="F19" s="86"/>
      <c r="G19" s="86"/>
      <c r="H19" s="86"/>
      <c r="I19" s="86"/>
      <c r="J19" s="86"/>
      <c r="K19" s="86"/>
      <c r="L19" s="86"/>
      <c r="M19" s="86"/>
      <c r="N19" s="86"/>
      <c r="O19" s="86"/>
      <c r="P19" s="86"/>
      <c r="Q19" s="86"/>
      <c r="R19" s="86"/>
      <c r="S19" s="111"/>
      <c r="T19" s="195" t="str">
        <f t="shared" si="0"/>
        <v/>
      </c>
      <c r="U19" s="112" t="s">
        <v>307</v>
      </c>
    </row>
    <row r="20" spans="1:23" s="112" customFormat="1" ht="15.75">
      <c r="A20" s="86"/>
      <c r="B20" s="86"/>
      <c r="C20" s="219"/>
      <c r="D20" s="114"/>
      <c r="E20" s="114"/>
      <c r="F20" s="86"/>
      <c r="G20" s="86"/>
      <c r="H20" s="86"/>
      <c r="I20" s="86"/>
      <c r="J20" s="86"/>
      <c r="K20" s="86"/>
      <c r="L20" s="86"/>
      <c r="M20" s="86"/>
      <c r="N20" s="86"/>
      <c r="O20" s="86"/>
      <c r="P20" s="86"/>
      <c r="Q20" s="86"/>
      <c r="R20" s="86"/>
      <c r="S20" s="111"/>
      <c r="T20" s="195" t="str">
        <f t="shared" si="0"/>
        <v/>
      </c>
      <c r="U20" s="112" t="s">
        <v>308</v>
      </c>
    </row>
    <row r="21" spans="1:23" s="112" customFormat="1" ht="15.75" customHeight="1">
      <c r="A21" s="86"/>
      <c r="B21" s="86"/>
      <c r="C21" s="219"/>
      <c r="D21" s="114"/>
      <c r="E21" s="114"/>
      <c r="F21" s="86"/>
      <c r="G21" s="86"/>
      <c r="H21" s="86"/>
      <c r="I21" s="86"/>
      <c r="J21" s="86"/>
      <c r="K21" s="86"/>
      <c r="L21" s="86"/>
      <c r="M21" s="86"/>
      <c r="N21" s="86"/>
      <c r="O21" s="86"/>
      <c r="P21" s="86"/>
      <c r="Q21" s="86"/>
      <c r="R21" s="86"/>
      <c r="S21" s="111"/>
      <c r="T21" s="195" t="str">
        <f t="shared" si="0"/>
        <v/>
      </c>
      <c r="U21" s="220" t="s">
        <v>309</v>
      </c>
      <c r="V21" s="220"/>
      <c r="W21" s="220"/>
    </row>
    <row r="22" spans="1:23" s="112" customFormat="1" ht="15.75">
      <c r="A22" s="86"/>
      <c r="B22" s="86"/>
      <c r="C22" s="219"/>
      <c r="D22" s="114"/>
      <c r="E22" s="114"/>
      <c r="F22" s="86"/>
      <c r="G22" s="86"/>
      <c r="H22" s="86"/>
      <c r="I22" s="86"/>
      <c r="J22" s="86"/>
      <c r="K22" s="86"/>
      <c r="L22" s="86"/>
      <c r="M22" s="86"/>
      <c r="N22" s="86"/>
      <c r="O22" s="86"/>
      <c r="P22" s="86"/>
      <c r="Q22" s="86"/>
      <c r="R22" s="86"/>
      <c r="S22" s="111"/>
      <c r="T22" s="195" t="str">
        <f t="shared" si="0"/>
        <v/>
      </c>
      <c r="U22" s="112" t="s">
        <v>310</v>
      </c>
    </row>
    <row r="23" spans="1:23" s="112" customFormat="1" ht="15.75">
      <c r="A23" s="86"/>
      <c r="B23" s="86"/>
      <c r="C23" s="219"/>
      <c r="D23" s="114"/>
      <c r="E23" s="114"/>
      <c r="F23" s="86"/>
      <c r="G23" s="86"/>
      <c r="H23" s="86"/>
      <c r="I23" s="86"/>
      <c r="J23" s="86"/>
      <c r="K23" s="86"/>
      <c r="L23" s="86"/>
      <c r="M23" s="86"/>
      <c r="N23" s="86"/>
      <c r="O23" s="86"/>
      <c r="P23" s="86"/>
      <c r="Q23" s="86"/>
      <c r="R23" s="86"/>
      <c r="S23" s="111"/>
      <c r="T23" s="195" t="str">
        <f t="shared" si="0"/>
        <v/>
      </c>
    </row>
    <row r="24" spans="1:23" s="112" customFormat="1" ht="15.75">
      <c r="A24" s="86"/>
      <c r="B24" s="86"/>
      <c r="C24" s="219"/>
      <c r="D24" s="114"/>
      <c r="E24" s="114"/>
      <c r="F24" s="86"/>
      <c r="G24" s="86"/>
      <c r="H24" s="86"/>
      <c r="I24" s="86"/>
      <c r="J24" s="86"/>
      <c r="K24" s="86"/>
      <c r="L24" s="86"/>
      <c r="M24" s="86"/>
      <c r="N24" s="86"/>
      <c r="O24" s="86"/>
      <c r="P24" s="86"/>
      <c r="Q24" s="86"/>
      <c r="R24" s="86"/>
      <c r="S24" s="111"/>
      <c r="T24" s="195" t="str">
        <f t="shared" si="0"/>
        <v/>
      </c>
    </row>
    <row r="25" spans="1:23" s="112" customFormat="1" ht="15.75">
      <c r="A25" s="86"/>
      <c r="B25" s="86"/>
      <c r="C25" s="219"/>
      <c r="D25" s="114"/>
      <c r="E25" s="114"/>
      <c r="F25" s="86"/>
      <c r="G25" s="86"/>
      <c r="H25" s="86"/>
      <c r="I25" s="86"/>
      <c r="J25" s="86"/>
      <c r="K25" s="86"/>
      <c r="L25" s="86"/>
      <c r="M25" s="86"/>
      <c r="N25" s="86"/>
      <c r="O25" s="86"/>
      <c r="P25" s="86"/>
      <c r="Q25" s="86"/>
      <c r="R25" s="86"/>
      <c r="S25" s="111"/>
      <c r="T25" s="195" t="str">
        <f t="shared" si="0"/>
        <v/>
      </c>
    </row>
    <row r="26" spans="1:23" s="112" customFormat="1" ht="15.75">
      <c r="A26" s="86"/>
      <c r="B26" s="86"/>
      <c r="C26" s="219"/>
      <c r="D26" s="114"/>
      <c r="E26" s="114"/>
      <c r="F26" s="86"/>
      <c r="G26" s="86"/>
      <c r="H26" s="86"/>
      <c r="I26" s="86"/>
      <c r="J26" s="86"/>
      <c r="K26" s="86"/>
      <c r="L26" s="86"/>
      <c r="M26" s="86"/>
      <c r="N26" s="86"/>
      <c r="O26" s="86"/>
      <c r="P26" s="86"/>
      <c r="Q26" s="86"/>
      <c r="R26" s="86"/>
      <c r="S26" s="111"/>
      <c r="T26" s="195" t="str">
        <f t="shared" si="0"/>
        <v/>
      </c>
    </row>
    <row r="27" spans="1:23" s="112" customFormat="1" ht="15.75">
      <c r="A27" s="86"/>
      <c r="B27" s="86"/>
      <c r="C27" s="219"/>
      <c r="D27" s="114"/>
      <c r="E27" s="114"/>
      <c r="F27" s="86"/>
      <c r="G27" s="86"/>
      <c r="H27" s="86"/>
      <c r="I27" s="86"/>
      <c r="J27" s="86"/>
      <c r="K27" s="86"/>
      <c r="L27" s="86"/>
      <c r="M27" s="86"/>
      <c r="N27" s="86"/>
      <c r="O27" s="86"/>
      <c r="P27" s="86"/>
      <c r="Q27" s="86"/>
      <c r="R27" s="86"/>
      <c r="S27" s="111"/>
      <c r="T27" s="195" t="str">
        <f t="shared" si="0"/>
        <v/>
      </c>
    </row>
    <row r="28" spans="1:23" s="112" customFormat="1" ht="15.75">
      <c r="A28" s="86"/>
      <c r="B28" s="86"/>
      <c r="C28" s="219"/>
      <c r="D28" s="114"/>
      <c r="E28" s="114"/>
      <c r="F28" s="86"/>
      <c r="G28" s="86"/>
      <c r="H28" s="86"/>
      <c r="I28" s="86"/>
      <c r="J28" s="86"/>
      <c r="K28" s="86"/>
      <c r="L28" s="86"/>
      <c r="M28" s="86"/>
      <c r="N28" s="86"/>
      <c r="O28" s="86"/>
      <c r="P28" s="86"/>
      <c r="Q28" s="86"/>
      <c r="R28" s="86"/>
      <c r="S28" s="111"/>
      <c r="T28" s="195" t="str">
        <f t="shared" si="0"/>
        <v/>
      </c>
    </row>
    <row r="29" spans="1:23" s="112" customFormat="1" ht="15.75">
      <c r="A29" s="86"/>
      <c r="B29" s="86"/>
      <c r="C29" s="219"/>
      <c r="D29" s="114"/>
      <c r="E29" s="114"/>
      <c r="F29" s="86"/>
      <c r="G29" s="86"/>
      <c r="H29" s="86"/>
      <c r="I29" s="86"/>
      <c r="J29" s="86"/>
      <c r="K29" s="86"/>
      <c r="L29" s="86"/>
      <c r="M29" s="86"/>
      <c r="N29" s="86"/>
      <c r="O29" s="86"/>
      <c r="P29" s="86"/>
      <c r="Q29" s="86"/>
      <c r="R29" s="86"/>
      <c r="S29" s="111"/>
      <c r="T29" s="195" t="str">
        <f t="shared" si="0"/>
        <v/>
      </c>
    </row>
    <row r="30" spans="1:23" s="112" customFormat="1" ht="15.75">
      <c r="A30" s="86"/>
      <c r="B30" s="86"/>
      <c r="C30" s="219"/>
      <c r="D30" s="114"/>
      <c r="E30" s="114"/>
      <c r="F30" s="86"/>
      <c r="G30" s="86"/>
      <c r="H30" s="86"/>
      <c r="I30" s="86"/>
      <c r="J30" s="86"/>
      <c r="K30" s="86"/>
      <c r="L30" s="86"/>
      <c r="M30" s="86"/>
      <c r="N30" s="86"/>
      <c r="O30" s="86"/>
      <c r="P30" s="86"/>
      <c r="Q30" s="86"/>
      <c r="R30" s="86"/>
      <c r="S30" s="111"/>
      <c r="T30" s="195" t="str">
        <f t="shared" si="0"/>
        <v/>
      </c>
    </row>
    <row r="31" spans="1:23" s="112" customFormat="1" ht="15.75">
      <c r="A31" s="86"/>
      <c r="B31" s="86"/>
      <c r="C31" s="219"/>
      <c r="D31" s="114"/>
      <c r="E31" s="114"/>
      <c r="F31" s="86"/>
      <c r="G31" s="86"/>
      <c r="H31" s="86"/>
      <c r="I31" s="86"/>
      <c r="J31" s="86"/>
      <c r="K31" s="86"/>
      <c r="L31" s="86"/>
      <c r="M31" s="86"/>
      <c r="N31" s="86"/>
      <c r="O31" s="86"/>
      <c r="P31" s="86"/>
      <c r="Q31" s="86"/>
      <c r="R31" s="86"/>
      <c r="S31" s="111"/>
      <c r="T31" s="195"/>
    </row>
    <row r="32" spans="1:23" s="112" customFormat="1" ht="15.75">
      <c r="A32" s="86"/>
      <c r="B32" s="86"/>
      <c r="C32" s="219"/>
      <c r="D32" s="114"/>
      <c r="E32" s="114"/>
      <c r="F32" s="86"/>
      <c r="G32" s="86"/>
      <c r="H32" s="86"/>
      <c r="I32" s="86"/>
      <c r="J32" s="86"/>
      <c r="K32" s="86"/>
      <c r="L32" s="86"/>
      <c r="M32" s="86"/>
      <c r="N32" s="86"/>
      <c r="O32" s="86"/>
      <c r="P32" s="86"/>
      <c r="Q32" s="86"/>
      <c r="R32" s="86"/>
      <c r="S32" s="111"/>
      <c r="T32" s="195"/>
    </row>
    <row r="33" spans="1:20" s="112" customFormat="1" ht="15.75">
      <c r="A33" s="86"/>
      <c r="B33" s="86"/>
      <c r="C33" s="219"/>
      <c r="D33" s="114"/>
      <c r="E33" s="114"/>
      <c r="F33" s="86"/>
      <c r="G33" s="86"/>
      <c r="H33" s="86"/>
      <c r="I33" s="86"/>
      <c r="J33" s="86"/>
      <c r="K33" s="86"/>
      <c r="L33" s="86"/>
      <c r="M33" s="86"/>
      <c r="N33" s="86"/>
      <c r="O33" s="86"/>
      <c r="P33" s="86"/>
      <c r="Q33" s="86"/>
      <c r="R33" s="86"/>
      <c r="S33" s="111"/>
      <c r="T33" s="195" t="str">
        <f t="shared" si="0"/>
        <v/>
      </c>
    </row>
    <row r="34" spans="1:20" s="112" customFormat="1" ht="15.75">
      <c r="A34" s="86"/>
      <c r="B34" s="86"/>
      <c r="C34" s="219"/>
      <c r="D34" s="114"/>
      <c r="E34" s="114"/>
      <c r="F34" s="86"/>
      <c r="G34" s="86"/>
      <c r="H34" s="86"/>
      <c r="I34" s="86"/>
      <c r="J34" s="86"/>
      <c r="K34" s="86"/>
      <c r="L34" s="86"/>
      <c r="M34" s="86"/>
      <c r="N34" s="86"/>
      <c r="O34" s="86"/>
      <c r="P34" s="86"/>
      <c r="Q34" s="86"/>
      <c r="R34" s="86"/>
      <c r="S34" s="111"/>
      <c r="T34" s="195" t="str">
        <f t="shared" si="0"/>
        <v/>
      </c>
    </row>
    <row r="35" spans="1:20" s="112" customFormat="1" ht="15.75">
      <c r="A35" s="86"/>
      <c r="B35" s="86"/>
      <c r="C35" s="219"/>
      <c r="D35" s="114"/>
      <c r="E35" s="114"/>
      <c r="F35" s="86"/>
      <c r="G35" s="86"/>
      <c r="H35" s="86"/>
      <c r="I35" s="86"/>
      <c r="J35" s="86"/>
      <c r="K35" s="86"/>
      <c r="L35" s="86"/>
      <c r="M35" s="86"/>
      <c r="N35" s="86"/>
      <c r="O35" s="86"/>
      <c r="P35" s="86"/>
      <c r="Q35" s="86"/>
      <c r="R35" s="86"/>
      <c r="S35" s="111"/>
      <c r="T35" s="195" t="str">
        <f t="shared" si="0"/>
        <v/>
      </c>
    </row>
    <row r="36" spans="1:20" s="112" customFormat="1" ht="15.75">
      <c r="A36" s="113"/>
      <c r="B36" s="113"/>
      <c r="C36" s="219"/>
      <c r="D36" s="113"/>
      <c r="E36" s="114"/>
      <c r="F36" s="86"/>
      <c r="G36" s="86"/>
      <c r="H36" s="86"/>
      <c r="I36" s="86"/>
      <c r="J36" s="86"/>
      <c r="K36" s="86"/>
      <c r="L36" s="86"/>
      <c r="M36" s="86"/>
      <c r="N36" s="86"/>
      <c r="O36" s="86"/>
      <c r="P36" s="86"/>
      <c r="Q36" s="86"/>
      <c r="R36" s="86"/>
      <c r="S36" s="111"/>
      <c r="T36" s="195"/>
    </row>
    <row r="37" spans="1:20" s="112" customFormat="1" ht="15.75">
      <c r="A37" s="113"/>
      <c r="B37" s="113"/>
      <c r="C37" s="219"/>
      <c r="D37" s="113"/>
      <c r="E37" s="114"/>
      <c r="F37" s="86"/>
      <c r="G37" s="86"/>
      <c r="H37" s="86"/>
      <c r="I37" s="86"/>
      <c r="J37" s="86"/>
      <c r="K37" s="86"/>
      <c r="L37" s="86"/>
      <c r="M37" s="86"/>
      <c r="N37" s="86"/>
      <c r="O37" s="86"/>
      <c r="P37" s="86"/>
      <c r="Q37" s="86"/>
      <c r="R37" s="86"/>
      <c r="S37" s="111"/>
      <c r="T37" s="195"/>
    </row>
    <row r="38" spans="1:20" s="112" customFormat="1" ht="15.75">
      <c r="A38" s="113"/>
      <c r="B38" s="113"/>
      <c r="C38" s="219"/>
      <c r="D38" s="113"/>
      <c r="E38" s="114"/>
      <c r="F38" s="86"/>
      <c r="G38" s="86"/>
      <c r="H38" s="86"/>
      <c r="I38" s="86"/>
      <c r="J38" s="86"/>
      <c r="K38" s="86"/>
      <c r="L38" s="86"/>
      <c r="M38" s="86"/>
      <c r="N38" s="86"/>
      <c r="O38" s="86"/>
      <c r="P38" s="86"/>
      <c r="Q38" s="86"/>
      <c r="R38" s="86"/>
      <c r="S38" s="111"/>
      <c r="T38" s="195"/>
    </row>
    <row r="39" spans="1:20" s="112" customFormat="1" ht="15.75">
      <c r="A39" s="86"/>
      <c r="B39" s="86"/>
      <c r="C39" s="219"/>
      <c r="D39" s="114"/>
      <c r="E39" s="114"/>
      <c r="F39" s="86"/>
      <c r="G39" s="86"/>
      <c r="H39" s="86"/>
      <c r="I39" s="86"/>
      <c r="J39" s="86"/>
      <c r="K39" s="86"/>
      <c r="L39" s="86"/>
      <c r="M39" s="86"/>
      <c r="N39" s="86"/>
      <c r="O39" s="86"/>
      <c r="P39" s="86"/>
      <c r="Q39" s="86"/>
      <c r="R39" s="86"/>
      <c r="S39" s="111"/>
      <c r="T39" s="195"/>
    </row>
    <row r="40" spans="1:20" s="112" customFormat="1" ht="15.75">
      <c r="A40" s="86"/>
      <c r="B40" s="86"/>
      <c r="C40" s="219"/>
      <c r="D40" s="114"/>
      <c r="E40" s="114"/>
      <c r="F40" s="86"/>
      <c r="G40" s="86"/>
      <c r="H40" s="86"/>
      <c r="I40" s="86"/>
      <c r="J40" s="86"/>
      <c r="K40" s="86"/>
      <c r="L40" s="86"/>
      <c r="M40" s="86"/>
      <c r="N40" s="86"/>
      <c r="O40" s="86"/>
      <c r="P40" s="86"/>
      <c r="Q40" s="86"/>
      <c r="R40" s="86"/>
      <c r="S40" s="111"/>
      <c r="T40" s="195"/>
    </row>
    <row r="41" spans="1:20" s="112" customFormat="1" ht="15.75">
      <c r="A41" s="86"/>
      <c r="B41" s="86"/>
      <c r="C41" s="219"/>
      <c r="D41" s="114"/>
      <c r="E41" s="114"/>
      <c r="F41" s="86"/>
      <c r="G41" s="86"/>
      <c r="H41" s="86"/>
      <c r="I41" s="86"/>
      <c r="J41" s="86"/>
      <c r="K41" s="86"/>
      <c r="L41" s="86"/>
      <c r="M41" s="86"/>
      <c r="N41" s="86"/>
      <c r="O41" s="86"/>
      <c r="P41" s="86"/>
      <c r="Q41" s="86"/>
      <c r="R41" s="86"/>
      <c r="S41" s="111"/>
      <c r="T41" s="195"/>
    </row>
    <row r="42" spans="1:20" s="112" customFormat="1" ht="15.75">
      <c r="A42" s="86"/>
      <c r="B42" s="86"/>
      <c r="C42" s="219"/>
      <c r="D42" s="114"/>
      <c r="E42" s="114"/>
      <c r="F42" s="86"/>
      <c r="G42" s="86"/>
      <c r="H42" s="86"/>
      <c r="I42" s="86"/>
      <c r="J42" s="86"/>
      <c r="K42" s="86"/>
      <c r="L42" s="86"/>
      <c r="M42" s="86"/>
      <c r="N42" s="86"/>
      <c r="O42" s="86"/>
      <c r="P42" s="86"/>
      <c r="Q42" s="86"/>
      <c r="R42" s="86"/>
      <c r="S42" s="111"/>
      <c r="T42" s="195"/>
    </row>
    <row r="43" spans="1:20" s="112" customFormat="1" ht="15.75">
      <c r="A43" s="86"/>
      <c r="B43" s="86"/>
      <c r="C43" s="219"/>
      <c r="D43" s="114"/>
      <c r="E43" s="114"/>
      <c r="F43" s="86"/>
      <c r="G43" s="86"/>
      <c r="H43" s="86"/>
      <c r="I43" s="86"/>
      <c r="J43" s="86"/>
      <c r="K43" s="86"/>
      <c r="L43" s="86"/>
      <c r="M43" s="86"/>
      <c r="N43" s="86"/>
      <c r="O43" s="86"/>
      <c r="P43" s="86"/>
      <c r="Q43" s="86"/>
      <c r="R43" s="86"/>
      <c r="S43" s="111"/>
      <c r="T43" s="195" t="str">
        <f t="shared" si="0"/>
        <v/>
      </c>
    </row>
    <row r="44" spans="1:20" s="112" customFormat="1" ht="15.75">
      <c r="A44" s="86"/>
      <c r="B44" s="86"/>
      <c r="C44" s="219"/>
      <c r="D44" s="114"/>
      <c r="E44" s="114"/>
      <c r="F44" s="86"/>
      <c r="G44" s="86"/>
      <c r="H44" s="86"/>
      <c r="I44" s="86"/>
      <c r="J44" s="86"/>
      <c r="K44" s="86"/>
      <c r="L44" s="86"/>
      <c r="M44" s="86"/>
      <c r="N44" s="86"/>
      <c r="O44" s="86"/>
      <c r="P44" s="86"/>
      <c r="Q44" s="86"/>
      <c r="R44" s="86"/>
      <c r="S44" s="111"/>
      <c r="T44" s="195" t="str">
        <f t="shared" si="0"/>
        <v/>
      </c>
    </row>
    <row r="45" spans="1:20" s="112" customFormat="1" ht="15.75">
      <c r="A45" s="86"/>
      <c r="B45" s="86"/>
      <c r="C45" s="219"/>
      <c r="D45" s="114"/>
      <c r="E45" s="114"/>
      <c r="F45" s="86"/>
      <c r="G45" s="86"/>
      <c r="H45" s="86"/>
      <c r="I45" s="86"/>
      <c r="J45" s="86"/>
      <c r="K45" s="86"/>
      <c r="L45" s="86"/>
      <c r="M45" s="86"/>
      <c r="N45" s="86"/>
      <c r="O45" s="86"/>
      <c r="P45" s="86"/>
      <c r="Q45" s="86"/>
      <c r="R45" s="86"/>
      <c r="S45" s="111"/>
      <c r="T45" s="195" t="str">
        <f t="shared" si="0"/>
        <v/>
      </c>
    </row>
    <row r="46" spans="1:20" s="112" customFormat="1" ht="15.75">
      <c r="A46" s="86"/>
      <c r="B46" s="86"/>
      <c r="C46" s="219"/>
      <c r="D46" s="114"/>
      <c r="E46" s="114"/>
      <c r="F46" s="86"/>
      <c r="G46" s="86"/>
      <c r="H46" s="86"/>
      <c r="I46" s="86"/>
      <c r="J46" s="86"/>
      <c r="K46" s="86"/>
      <c r="L46" s="86"/>
      <c r="M46" s="86"/>
      <c r="N46" s="86"/>
      <c r="O46" s="86"/>
      <c r="P46" s="86"/>
      <c r="Q46" s="86"/>
      <c r="R46" s="86"/>
      <c r="S46" s="111"/>
      <c r="T46" s="195" t="str">
        <f t="shared" si="0"/>
        <v/>
      </c>
    </row>
    <row r="47" spans="1:20" s="112" customFormat="1" ht="15.75">
      <c r="A47" s="86"/>
      <c r="B47" s="86"/>
      <c r="C47" s="219"/>
      <c r="D47" s="114"/>
      <c r="E47" s="114"/>
      <c r="F47" s="86"/>
      <c r="G47" s="86"/>
      <c r="H47" s="86"/>
      <c r="I47" s="86"/>
      <c r="J47" s="86"/>
      <c r="K47" s="86"/>
      <c r="L47" s="86"/>
      <c r="M47" s="86"/>
      <c r="N47" s="86"/>
      <c r="O47" s="86"/>
      <c r="P47" s="86"/>
      <c r="Q47" s="86"/>
      <c r="R47" s="86"/>
      <c r="S47" s="111"/>
      <c r="T47" s="195" t="str">
        <f t="shared" si="0"/>
        <v/>
      </c>
    </row>
    <row r="48" spans="1:20" s="112" customFormat="1" ht="15.75">
      <c r="A48" s="86"/>
      <c r="B48" s="86"/>
      <c r="C48" s="219"/>
      <c r="D48" s="114"/>
      <c r="E48" s="114"/>
      <c r="F48" s="86"/>
      <c r="G48" s="86"/>
      <c r="H48" s="86"/>
      <c r="I48" s="86"/>
      <c r="J48" s="86"/>
      <c r="K48" s="86"/>
      <c r="L48" s="86"/>
      <c r="M48" s="86"/>
      <c r="N48" s="86"/>
      <c r="O48" s="86"/>
      <c r="P48" s="86"/>
      <c r="Q48" s="86"/>
      <c r="R48" s="86"/>
      <c r="S48" s="111"/>
      <c r="T48" s="195" t="str">
        <f t="shared" si="0"/>
        <v/>
      </c>
    </row>
    <row r="49" spans="1:20" s="112" customFormat="1" ht="15.75">
      <c r="A49" s="86"/>
      <c r="B49" s="86"/>
      <c r="C49" s="219"/>
      <c r="D49" s="114"/>
      <c r="E49" s="114"/>
      <c r="F49" s="86"/>
      <c r="G49" s="86"/>
      <c r="H49" s="86"/>
      <c r="I49" s="86"/>
      <c r="J49" s="86"/>
      <c r="K49" s="86"/>
      <c r="L49" s="86"/>
      <c r="M49" s="86"/>
      <c r="N49" s="86"/>
      <c r="O49" s="86"/>
      <c r="P49" s="86"/>
      <c r="Q49" s="86"/>
      <c r="R49" s="86"/>
      <c r="S49" s="111"/>
      <c r="T49" s="195" t="str">
        <f t="shared" si="0"/>
        <v/>
      </c>
    </row>
    <row r="50" spans="1:20" s="112" customFormat="1" ht="15.75">
      <c r="A50" s="86"/>
      <c r="B50" s="86"/>
      <c r="C50" s="219"/>
      <c r="D50" s="114"/>
      <c r="E50" s="114"/>
      <c r="F50" s="86"/>
      <c r="G50" s="86"/>
      <c r="H50" s="86"/>
      <c r="I50" s="86"/>
      <c r="J50" s="86"/>
      <c r="K50" s="86"/>
      <c r="L50" s="86"/>
      <c r="M50" s="86"/>
      <c r="N50" s="86"/>
      <c r="O50" s="86"/>
      <c r="P50" s="86"/>
      <c r="Q50" s="86"/>
      <c r="R50" s="86"/>
      <c r="S50" s="111"/>
      <c r="T50" s="195" t="str">
        <f t="shared" si="0"/>
        <v/>
      </c>
    </row>
    <row r="51" spans="1:20" s="112" customFormat="1" ht="15.75">
      <c r="A51" s="86"/>
      <c r="B51" s="86"/>
      <c r="C51" s="219"/>
      <c r="D51" s="114"/>
      <c r="E51" s="114"/>
      <c r="F51" s="86"/>
      <c r="G51" s="86"/>
      <c r="H51" s="86"/>
      <c r="I51" s="86"/>
      <c r="J51" s="86"/>
      <c r="K51" s="86"/>
      <c r="L51" s="86"/>
      <c r="M51" s="86"/>
      <c r="N51" s="86"/>
      <c r="O51" s="86"/>
      <c r="P51" s="86"/>
      <c r="Q51" s="86"/>
      <c r="R51" s="86"/>
      <c r="S51" s="111"/>
      <c r="T51" s="195" t="str">
        <f t="shared" si="0"/>
        <v/>
      </c>
    </row>
    <row r="52" spans="1:20" s="112" customFormat="1" ht="15.75">
      <c r="A52" s="86"/>
      <c r="B52" s="86"/>
      <c r="C52" s="219"/>
      <c r="D52" s="114"/>
      <c r="E52" s="114"/>
      <c r="F52" s="86"/>
      <c r="G52" s="86"/>
      <c r="H52" s="86"/>
      <c r="I52" s="86"/>
      <c r="J52" s="86"/>
      <c r="K52" s="86"/>
      <c r="L52" s="86"/>
      <c r="M52" s="86"/>
      <c r="N52" s="86"/>
      <c r="O52" s="86"/>
      <c r="P52" s="86"/>
      <c r="Q52" s="86"/>
      <c r="R52" s="86"/>
      <c r="S52" s="111"/>
      <c r="T52" s="195" t="str">
        <f t="shared" si="0"/>
        <v/>
      </c>
    </row>
    <row r="53" spans="1:20" s="112" customFormat="1" ht="15.75">
      <c r="A53" s="86"/>
      <c r="B53" s="86"/>
      <c r="C53" s="219"/>
      <c r="D53" s="114"/>
      <c r="E53" s="114"/>
      <c r="F53" s="86"/>
      <c r="G53" s="86"/>
      <c r="H53" s="86"/>
      <c r="I53" s="86"/>
      <c r="J53" s="86"/>
      <c r="K53" s="86"/>
      <c r="L53" s="86"/>
      <c r="M53" s="86"/>
      <c r="N53" s="86"/>
      <c r="O53" s="86"/>
      <c r="P53" s="86"/>
      <c r="Q53" s="86"/>
      <c r="R53" s="86"/>
      <c r="S53" s="111"/>
      <c r="T53" s="195" t="str">
        <f t="shared" si="0"/>
        <v/>
      </c>
    </row>
    <row r="54" spans="1:20" s="112" customFormat="1" ht="15.75">
      <c r="A54" s="87"/>
      <c r="B54" s="87"/>
      <c r="C54" s="219"/>
      <c r="D54" s="114"/>
      <c r="E54" s="114"/>
      <c r="F54" s="86"/>
      <c r="G54" s="86"/>
      <c r="H54" s="86"/>
      <c r="I54" s="86"/>
      <c r="J54" s="86"/>
      <c r="K54" s="86"/>
      <c r="L54" s="86"/>
      <c r="M54" s="86"/>
      <c r="N54" s="86"/>
      <c r="O54" s="86"/>
      <c r="P54" s="86"/>
      <c r="Q54" s="86"/>
      <c r="R54" s="86"/>
      <c r="S54" s="111"/>
      <c r="T54" s="195" t="str">
        <f t="shared" si="0"/>
        <v/>
      </c>
    </row>
    <row r="55" spans="1:20" s="112" customFormat="1" ht="15.75">
      <c r="A55" s="87"/>
      <c r="B55" s="87"/>
      <c r="C55" s="219"/>
      <c r="D55" s="114"/>
      <c r="E55" s="114"/>
      <c r="F55" s="86"/>
      <c r="G55" s="86"/>
      <c r="H55" s="86"/>
      <c r="I55" s="86"/>
      <c r="J55" s="86"/>
      <c r="K55" s="86"/>
      <c r="L55" s="86"/>
      <c r="M55" s="86"/>
      <c r="N55" s="86"/>
      <c r="O55" s="86"/>
      <c r="P55" s="86"/>
      <c r="Q55" s="86"/>
      <c r="R55" s="86"/>
      <c r="S55" s="111"/>
      <c r="T55" s="195" t="str">
        <f t="shared" si="0"/>
        <v/>
      </c>
    </row>
    <row r="56" spans="1:20" s="112" customFormat="1" ht="15.75">
      <c r="A56" s="87"/>
      <c r="B56" s="87"/>
      <c r="C56" s="219"/>
      <c r="D56" s="114"/>
      <c r="E56" s="114"/>
      <c r="F56" s="86"/>
      <c r="G56" s="86"/>
      <c r="H56" s="86"/>
      <c r="I56" s="86"/>
      <c r="J56" s="86"/>
      <c r="K56" s="86"/>
      <c r="L56">
        <v>260</v>
      </c>
      <c r="M56" t="s">
        <v>302</v>
      </c>
      <c r="O56" s="86"/>
      <c r="P56" s="86"/>
      <c r="Q56" s="86"/>
      <c r="R56" s="86"/>
      <c r="S56" s="111"/>
      <c r="T56" s="195" t="str">
        <f t="shared" si="0"/>
        <v/>
      </c>
    </row>
    <row r="57" spans="1:20" s="112" customFormat="1" ht="15.75">
      <c r="A57" s="87"/>
      <c r="B57" s="87"/>
      <c r="C57" s="219"/>
      <c r="D57" s="114"/>
      <c r="E57" s="114"/>
      <c r="F57" s="86"/>
      <c r="G57" s="86"/>
      <c r="H57" s="86"/>
      <c r="I57" s="86"/>
      <c r="J57" s="86"/>
      <c r="K57" s="86"/>
      <c r="L57">
        <v>270</v>
      </c>
      <c r="M57" t="s">
        <v>303</v>
      </c>
      <c r="O57" s="86"/>
      <c r="P57" s="86"/>
      <c r="Q57" s="86"/>
      <c r="R57" s="86"/>
      <c r="S57" s="111"/>
      <c r="T57" s="195" t="str">
        <f t="shared" si="0"/>
        <v/>
      </c>
    </row>
    <row r="58" spans="1:20" s="112" customFormat="1" ht="15.75">
      <c r="A58" s="87"/>
      <c r="B58" s="87"/>
      <c r="C58" s="219"/>
      <c r="D58" s="114"/>
      <c r="E58" s="114"/>
      <c r="F58" s="86"/>
      <c r="G58" s="86"/>
      <c r="H58" s="86"/>
      <c r="I58" s="86"/>
      <c r="J58" s="86"/>
      <c r="K58" s="86"/>
      <c r="L58">
        <v>290</v>
      </c>
      <c r="M58" t="s">
        <v>296</v>
      </c>
      <c r="O58" s="86"/>
      <c r="P58" s="86"/>
      <c r="Q58" s="86"/>
      <c r="R58" s="86"/>
      <c r="S58" s="111"/>
      <c r="T58" s="195" t="str">
        <f t="shared" si="0"/>
        <v/>
      </c>
    </row>
    <row r="59" spans="1:20" s="112" customFormat="1" ht="15.75">
      <c r="A59" s="87"/>
      <c r="B59" s="87"/>
      <c r="C59" s="219"/>
      <c r="D59" s="114"/>
      <c r="E59" s="114"/>
      <c r="F59" s="86"/>
      <c r="G59" s="86"/>
      <c r="H59" s="86"/>
      <c r="I59" s="86"/>
      <c r="J59" s="86"/>
      <c r="K59" s="86"/>
      <c r="L59">
        <v>414</v>
      </c>
      <c r="M59" t="s">
        <v>299</v>
      </c>
      <c r="O59" s="86"/>
      <c r="P59" s="86"/>
      <c r="Q59" s="86"/>
      <c r="R59" s="86"/>
      <c r="S59" s="111"/>
      <c r="T59" s="195" t="str">
        <f t="shared" si="0"/>
        <v/>
      </c>
    </row>
    <row r="60" spans="1:20" s="112" customFormat="1" ht="15.75">
      <c r="A60" s="87"/>
      <c r="B60" s="87"/>
      <c r="C60" s="219"/>
      <c r="D60" s="114"/>
      <c r="E60" s="114"/>
      <c r="F60" s="86"/>
      <c r="G60" s="86"/>
      <c r="H60" s="86"/>
      <c r="I60" s="86"/>
      <c r="J60" s="86"/>
      <c r="K60" s="86"/>
      <c r="L60">
        <v>422</v>
      </c>
      <c r="M60" t="s">
        <v>300</v>
      </c>
      <c r="O60" s="86"/>
      <c r="P60" s="86"/>
      <c r="Q60" s="86"/>
      <c r="R60" s="86"/>
      <c r="S60" s="111"/>
      <c r="T60" s="195" t="str">
        <f t="shared" si="0"/>
        <v/>
      </c>
    </row>
    <row r="61" spans="1:20" s="112" customFormat="1" ht="15.75">
      <c r="A61" s="87"/>
      <c r="B61" s="87"/>
      <c r="C61" s="219"/>
      <c r="D61" s="114"/>
      <c r="E61" s="114"/>
      <c r="F61" s="86"/>
      <c r="G61" s="86"/>
      <c r="H61" s="86"/>
      <c r="I61" s="86"/>
      <c r="J61" s="86"/>
      <c r="K61" s="86"/>
      <c r="L61">
        <v>448</v>
      </c>
      <c r="M61" t="s">
        <v>301</v>
      </c>
      <c r="O61" s="86"/>
      <c r="P61" s="86"/>
      <c r="Q61" s="86"/>
      <c r="R61" s="86"/>
      <c r="S61" s="111"/>
      <c r="T61" s="195" t="str">
        <f t="shared" si="0"/>
        <v/>
      </c>
    </row>
    <row r="62" spans="1:20" s="112" customFormat="1" ht="15.75">
      <c r="A62" s="87"/>
      <c r="B62" s="87"/>
      <c r="C62" s="219"/>
      <c r="D62" s="114"/>
      <c r="E62" s="114"/>
      <c r="F62" s="86"/>
      <c r="G62" s="86"/>
      <c r="H62" s="86"/>
      <c r="I62" s="86"/>
      <c r="J62" s="86"/>
      <c r="K62" s="86"/>
      <c r="L62" s="86"/>
      <c r="M62" s="86"/>
      <c r="N62" s="86"/>
      <c r="O62" s="86"/>
      <c r="P62" s="86"/>
      <c r="Q62" s="86"/>
      <c r="R62" s="86"/>
      <c r="S62" s="111"/>
      <c r="T62" s="195" t="str">
        <f t="shared" si="0"/>
        <v/>
      </c>
    </row>
    <row r="63" spans="1:20" s="112" customFormat="1" ht="15.75">
      <c r="A63" s="87"/>
      <c r="B63" s="87"/>
      <c r="C63" s="219"/>
      <c r="D63" s="114"/>
      <c r="E63" s="114"/>
      <c r="F63" s="86"/>
      <c r="G63" s="86"/>
      <c r="H63" s="86"/>
      <c r="I63" s="86"/>
      <c r="J63" s="86"/>
      <c r="K63" s="86"/>
      <c r="L63" s="86"/>
      <c r="M63" s="86"/>
      <c r="N63" s="86"/>
      <c r="O63" s="86"/>
      <c r="P63" s="86"/>
      <c r="Q63" s="86"/>
      <c r="R63" s="86"/>
      <c r="S63" s="111"/>
      <c r="T63" s="195" t="str">
        <f t="shared" si="0"/>
        <v/>
      </c>
    </row>
    <row r="64" spans="1:20" s="112" customFormat="1" ht="15.75">
      <c r="A64" s="87"/>
      <c r="B64" s="87"/>
      <c r="C64" s="219"/>
      <c r="D64" s="114"/>
      <c r="E64" s="114"/>
      <c r="F64" s="86"/>
      <c r="G64" s="86"/>
      <c r="H64" s="86"/>
      <c r="I64" s="86"/>
      <c r="J64" s="86"/>
      <c r="K64" s="86"/>
      <c r="L64" s="86"/>
      <c r="M64" s="86"/>
      <c r="N64" s="86"/>
      <c r="O64" s="86"/>
      <c r="P64" s="86"/>
      <c r="Q64" s="86"/>
      <c r="R64" s="86"/>
      <c r="S64" s="111"/>
      <c r="T64" s="195" t="str">
        <f t="shared" si="0"/>
        <v/>
      </c>
    </row>
    <row r="65" spans="1:20" s="112" customFormat="1" ht="15.75">
      <c r="A65" s="87"/>
      <c r="B65" s="87"/>
      <c r="C65" s="219"/>
      <c r="D65" s="114"/>
      <c r="E65" s="114"/>
      <c r="F65" s="86"/>
      <c r="G65" s="86"/>
      <c r="H65" s="86"/>
      <c r="I65" s="86"/>
      <c r="J65" s="86"/>
      <c r="K65" s="86"/>
      <c r="L65" s="86"/>
      <c r="M65" s="86"/>
      <c r="N65" s="86"/>
      <c r="O65" s="86"/>
      <c r="P65" s="86"/>
      <c r="Q65" s="86"/>
      <c r="R65" s="86"/>
      <c r="S65" s="111"/>
      <c r="T65" s="195" t="str">
        <f t="shared" si="0"/>
        <v/>
      </c>
    </row>
    <row r="66" spans="1:20" s="112" customFormat="1" ht="15.75">
      <c r="A66" s="87"/>
      <c r="B66" s="87"/>
      <c r="C66" s="219"/>
      <c r="D66" s="114"/>
      <c r="E66" s="114"/>
      <c r="F66" s="86"/>
      <c r="G66" s="86"/>
      <c r="H66" s="86"/>
      <c r="I66" s="86"/>
      <c r="J66" s="86"/>
      <c r="K66" s="86"/>
      <c r="L66" s="86"/>
      <c r="M66" s="86"/>
      <c r="N66" s="86"/>
      <c r="O66" s="86"/>
      <c r="P66" s="86"/>
      <c r="Q66" s="86"/>
      <c r="R66" s="86"/>
      <c r="S66" s="111"/>
      <c r="T66" s="195" t="str">
        <f t="shared" si="0"/>
        <v/>
      </c>
    </row>
    <row r="67" spans="1:20" s="112" customFormat="1" ht="15.75">
      <c r="A67" s="87"/>
      <c r="B67" s="87"/>
      <c r="C67" s="219"/>
      <c r="D67" s="114"/>
      <c r="E67" s="114"/>
      <c r="F67" s="86"/>
      <c r="G67" s="86"/>
      <c r="H67" s="86"/>
      <c r="I67" s="86"/>
      <c r="J67" s="86"/>
      <c r="K67" s="86"/>
      <c r="L67" s="86"/>
      <c r="M67" s="86"/>
      <c r="N67" s="86"/>
      <c r="O67" s="86"/>
      <c r="P67" s="86"/>
      <c r="Q67" s="86"/>
      <c r="R67" s="86"/>
      <c r="S67" s="111"/>
      <c r="T67" s="195" t="str">
        <f t="shared" si="0"/>
        <v/>
      </c>
    </row>
    <row r="68" spans="1:20" s="112" customFormat="1" ht="15.75">
      <c r="A68" s="87"/>
      <c r="B68" s="87"/>
      <c r="C68" s="219"/>
      <c r="D68" s="114"/>
      <c r="E68" s="114"/>
      <c r="F68" s="86"/>
      <c r="G68" s="86"/>
      <c r="H68" s="86"/>
      <c r="I68" s="86"/>
      <c r="J68" s="86"/>
      <c r="K68" s="86"/>
      <c r="L68" s="86"/>
      <c r="M68" s="86"/>
      <c r="N68" s="86"/>
      <c r="O68" s="86"/>
      <c r="P68" s="86"/>
      <c r="Q68" s="86"/>
      <c r="R68" s="86"/>
      <c r="S68" s="111"/>
      <c r="T68" s="195" t="str">
        <f t="shared" si="0"/>
        <v/>
      </c>
    </row>
    <row r="69" spans="1:20" s="112" customFormat="1" ht="15.75">
      <c r="A69" s="87"/>
      <c r="B69" s="87"/>
      <c r="C69" s="219"/>
      <c r="D69" s="114"/>
      <c r="E69" s="114"/>
      <c r="F69" s="86"/>
      <c r="G69" s="86"/>
      <c r="H69" s="86"/>
      <c r="I69" s="86"/>
      <c r="J69" s="86"/>
      <c r="K69" s="86"/>
      <c r="L69" s="86"/>
      <c r="M69" s="86"/>
      <c r="N69" s="86"/>
      <c r="O69" s="86"/>
      <c r="P69" s="86"/>
      <c r="Q69" s="86"/>
      <c r="R69" s="86"/>
      <c r="S69" s="111"/>
      <c r="T69" s="195" t="str">
        <f t="shared" si="0"/>
        <v/>
      </c>
    </row>
    <row r="70" spans="1:20" s="112" customFormat="1" ht="15.75">
      <c r="A70" s="87"/>
      <c r="B70" s="87"/>
      <c r="C70" s="219"/>
      <c r="D70" s="114"/>
      <c r="E70" s="114"/>
      <c r="F70" s="86"/>
      <c r="G70" s="86"/>
      <c r="H70" s="86"/>
      <c r="I70" s="86"/>
      <c r="J70" s="86"/>
      <c r="K70" s="86"/>
      <c r="L70" s="86"/>
      <c r="M70" s="86"/>
      <c r="N70" s="86"/>
      <c r="O70" s="86"/>
      <c r="P70" s="86"/>
      <c r="Q70" s="86"/>
      <c r="R70" s="86"/>
      <c r="S70" s="111"/>
      <c r="T70" s="195" t="str">
        <f t="shared" si="0"/>
        <v/>
      </c>
    </row>
    <row r="71" spans="1:20" s="112" customFormat="1" ht="15.75">
      <c r="A71" s="87"/>
      <c r="B71" s="87"/>
      <c r="C71" s="219"/>
      <c r="D71" s="114"/>
      <c r="E71" s="114"/>
      <c r="F71" s="86"/>
      <c r="G71" s="86"/>
      <c r="H71" s="86"/>
      <c r="I71" s="86"/>
      <c r="J71" s="86"/>
      <c r="K71" s="86"/>
      <c r="L71" s="86"/>
      <c r="M71" s="86"/>
      <c r="N71" s="86"/>
      <c r="O71" s="86"/>
      <c r="P71" s="86"/>
      <c r="Q71" s="86"/>
      <c r="R71" s="86"/>
      <c r="S71" s="111"/>
      <c r="T71" s="195" t="str">
        <f t="shared" si="0"/>
        <v/>
      </c>
    </row>
    <row r="72" spans="1:20" s="112" customFormat="1" ht="15.75">
      <c r="A72" s="87"/>
      <c r="B72" s="87"/>
      <c r="C72" s="219"/>
      <c r="D72" s="114"/>
      <c r="E72" s="114"/>
      <c r="F72" s="86"/>
      <c r="G72" s="86"/>
      <c r="H72" s="86"/>
      <c r="I72" s="86"/>
      <c r="J72" s="86"/>
      <c r="K72" s="86"/>
      <c r="L72" s="86"/>
      <c r="M72" s="86"/>
      <c r="N72" s="86"/>
      <c r="O72" s="86"/>
      <c r="P72" s="86"/>
      <c r="Q72" s="86"/>
      <c r="R72" s="86"/>
      <c r="S72" s="111"/>
      <c r="T72" s="195" t="str">
        <f t="shared" si="0"/>
        <v/>
      </c>
    </row>
    <row r="73" spans="1:20" s="112" customFormat="1" ht="15.75">
      <c r="A73" s="87"/>
      <c r="B73" s="87"/>
      <c r="C73" s="219"/>
      <c r="D73" s="114"/>
      <c r="E73" s="114"/>
      <c r="F73" s="86"/>
      <c r="G73" s="86"/>
      <c r="H73" s="86"/>
      <c r="I73" s="86"/>
      <c r="J73" s="86"/>
      <c r="K73" s="86"/>
      <c r="L73" s="86"/>
      <c r="M73" s="86"/>
      <c r="N73" s="86"/>
      <c r="O73" s="86"/>
      <c r="P73" s="86"/>
      <c r="Q73" s="86"/>
      <c r="R73" s="86"/>
      <c r="S73" s="111"/>
      <c r="T73" s="195" t="str">
        <f t="shared" si="0"/>
        <v/>
      </c>
    </row>
    <row r="74" spans="1:20" s="112" customFormat="1" ht="15.75">
      <c r="A74" s="87"/>
      <c r="B74" s="87"/>
      <c r="C74" s="219"/>
      <c r="D74" s="114"/>
      <c r="E74" s="114"/>
      <c r="F74" s="86"/>
      <c r="G74" s="86"/>
      <c r="H74" s="86"/>
      <c r="I74" s="86"/>
      <c r="J74" s="86"/>
      <c r="K74" s="86"/>
      <c r="L74" s="86"/>
      <c r="M74" s="86"/>
      <c r="N74" s="86"/>
      <c r="O74" s="86"/>
      <c r="P74" s="86"/>
      <c r="Q74" s="86"/>
      <c r="R74" s="86"/>
      <c r="S74" s="111"/>
      <c r="T74" s="195" t="str">
        <f t="shared" si="0"/>
        <v/>
      </c>
    </row>
    <row r="75" spans="1:20" s="112" customFormat="1" ht="15.75">
      <c r="A75" s="87"/>
      <c r="B75" s="87"/>
      <c r="C75" s="219"/>
      <c r="D75" s="114"/>
      <c r="E75" s="114"/>
      <c r="F75" s="86"/>
      <c r="G75" s="86"/>
      <c r="H75" s="86"/>
      <c r="I75" s="86"/>
      <c r="J75" s="86"/>
      <c r="K75" s="86"/>
      <c r="L75" s="86"/>
      <c r="M75" s="86"/>
      <c r="N75" s="86"/>
      <c r="O75" s="86"/>
      <c r="P75" s="86"/>
      <c r="Q75" s="86"/>
      <c r="R75" s="86"/>
      <c r="S75" s="111"/>
      <c r="T75" s="195" t="str">
        <f t="shared" si="0"/>
        <v/>
      </c>
    </row>
    <row r="76" spans="1:20" s="112" customFormat="1" ht="15.75">
      <c r="A76" s="87"/>
      <c r="B76" s="87"/>
      <c r="C76" s="219"/>
      <c r="D76" s="114"/>
      <c r="E76" s="114"/>
      <c r="F76" s="86"/>
      <c r="G76" s="86"/>
      <c r="H76" s="86"/>
      <c r="I76" s="86"/>
      <c r="J76" s="86"/>
      <c r="K76" s="86"/>
      <c r="L76" s="86"/>
      <c r="M76" s="86"/>
      <c r="N76" s="86"/>
      <c r="O76" s="86"/>
      <c r="P76" s="86"/>
      <c r="Q76" s="86"/>
      <c r="R76" s="86"/>
      <c r="S76" s="111"/>
      <c r="T76" s="195" t="str">
        <f t="shared" si="0"/>
        <v/>
      </c>
    </row>
    <row r="77" spans="1:20" s="112" customFormat="1" ht="15.75">
      <c r="A77" s="87"/>
      <c r="B77" s="87"/>
      <c r="C77" s="219"/>
      <c r="D77" s="114"/>
      <c r="E77" s="114"/>
      <c r="F77" s="86"/>
      <c r="G77" s="86"/>
      <c r="H77" s="86"/>
      <c r="I77" s="86"/>
      <c r="J77" s="86"/>
      <c r="K77" s="86"/>
      <c r="L77" s="86"/>
      <c r="M77" s="86"/>
      <c r="N77" s="86"/>
      <c r="O77" s="86"/>
      <c r="P77" s="86"/>
      <c r="Q77" s="86"/>
      <c r="R77" s="86"/>
      <c r="S77" s="111"/>
      <c r="T77" s="195" t="str">
        <f t="shared" si="0"/>
        <v/>
      </c>
    </row>
    <row r="78" spans="1:20" s="112" customFormat="1" ht="15.75">
      <c r="A78" s="87"/>
      <c r="B78" s="87"/>
      <c r="C78" s="219"/>
      <c r="D78" s="114"/>
      <c r="E78" s="114"/>
      <c r="F78" s="86"/>
      <c r="G78" s="86"/>
      <c r="H78" s="86"/>
      <c r="I78" s="86"/>
      <c r="J78" s="86"/>
      <c r="K78" s="86"/>
      <c r="L78" s="86"/>
      <c r="M78" s="86"/>
      <c r="N78" s="86"/>
      <c r="O78" s="86"/>
      <c r="P78" s="86"/>
      <c r="Q78" s="86"/>
      <c r="R78" s="86"/>
      <c r="S78" s="111"/>
      <c r="T78" s="195" t="str">
        <f t="shared" si="0"/>
        <v/>
      </c>
    </row>
    <row r="79" spans="1:20" s="112" customFormat="1" ht="15.75">
      <c r="A79" s="87"/>
      <c r="B79" s="87"/>
      <c r="C79" s="219"/>
      <c r="D79" s="114"/>
      <c r="E79" s="114"/>
      <c r="F79" s="86"/>
      <c r="G79" s="86"/>
      <c r="H79" s="86"/>
      <c r="I79" s="86"/>
      <c r="J79" s="86"/>
      <c r="K79" s="86"/>
      <c r="L79" s="86"/>
      <c r="M79" s="86"/>
      <c r="N79" s="86"/>
      <c r="O79" s="86"/>
      <c r="P79" s="86"/>
      <c r="Q79" s="86"/>
      <c r="R79" s="86"/>
      <c r="S79" s="111"/>
      <c r="T79" s="195" t="str">
        <f t="shared" si="0"/>
        <v/>
      </c>
    </row>
    <row r="80" spans="1:20" s="112" customFormat="1" ht="15.75">
      <c r="A80" s="87"/>
      <c r="B80" s="87"/>
      <c r="C80" s="219"/>
      <c r="D80" s="114"/>
      <c r="E80" s="114"/>
      <c r="F80" s="86"/>
      <c r="G80" s="86"/>
      <c r="H80" s="86"/>
      <c r="I80" s="86"/>
      <c r="J80" s="86"/>
      <c r="K80" s="86"/>
      <c r="L80" s="86"/>
      <c r="M80" s="86"/>
      <c r="N80" s="86"/>
      <c r="O80" s="86"/>
      <c r="P80" s="86"/>
      <c r="Q80" s="86"/>
      <c r="R80" s="86"/>
      <c r="S80" s="111"/>
      <c r="T80" s="195" t="str">
        <f t="shared" si="0"/>
        <v/>
      </c>
    </row>
    <row r="81" spans="1:20" s="112" customFormat="1" ht="15.75">
      <c r="A81" s="87"/>
      <c r="B81" s="87"/>
      <c r="C81" s="219"/>
      <c r="D81" s="114"/>
      <c r="E81" s="114"/>
      <c r="F81" s="86"/>
      <c r="G81" s="86"/>
      <c r="H81" s="86"/>
      <c r="I81" s="86"/>
      <c r="J81" s="86"/>
      <c r="K81" s="86"/>
      <c r="L81" s="86"/>
      <c r="M81" s="86"/>
      <c r="N81" s="86"/>
      <c r="O81" s="86"/>
      <c r="P81" s="86"/>
      <c r="Q81" s="86"/>
      <c r="R81" s="86"/>
      <c r="S81" s="111"/>
      <c r="T81" s="195" t="str">
        <f t="shared" si="0"/>
        <v/>
      </c>
    </row>
    <row r="82" spans="1:20" s="112" customFormat="1" ht="15.75">
      <c r="A82" s="87"/>
      <c r="B82" s="87"/>
      <c r="C82" s="219"/>
      <c r="D82" s="114"/>
      <c r="E82" s="114"/>
      <c r="F82" s="86"/>
      <c r="G82" s="86"/>
      <c r="H82" s="86"/>
      <c r="I82" s="86"/>
      <c r="J82" s="86"/>
      <c r="K82" s="86"/>
      <c r="L82" s="86"/>
      <c r="M82" s="86"/>
      <c r="N82" s="86"/>
      <c r="O82" s="86"/>
      <c r="P82" s="86"/>
      <c r="Q82" s="86"/>
      <c r="R82" s="86"/>
      <c r="S82" s="111"/>
      <c r="T82" s="195" t="str">
        <f t="shared" ref="T82:T145" si="1">IF(AND(OR(ISTEXT(A82),ISTEXT(B82),NOT(ISBLANK(C82)),NOT(ISBLANK(D82)),NOT(ISBLANK(E82))),OR(ISBLANK(A82),ISBLANK(B82),ISBLANK(C82),ISBLANK(E82))),"unvollständig","")</f>
        <v/>
      </c>
    </row>
    <row r="83" spans="1:20" s="112" customFormat="1" ht="15.75">
      <c r="A83" s="87"/>
      <c r="B83" s="87"/>
      <c r="C83" s="219"/>
      <c r="D83" s="114"/>
      <c r="E83" s="114"/>
      <c r="F83" s="86"/>
      <c r="G83" s="86"/>
      <c r="H83" s="86"/>
      <c r="I83" s="86"/>
      <c r="J83" s="86"/>
      <c r="K83" s="86"/>
      <c r="L83" s="86"/>
      <c r="M83" s="86"/>
      <c r="N83" s="86"/>
      <c r="O83" s="86"/>
      <c r="P83" s="86"/>
      <c r="Q83" s="86"/>
      <c r="R83" s="86"/>
      <c r="S83" s="111"/>
      <c r="T83" s="195" t="str">
        <f t="shared" si="1"/>
        <v/>
      </c>
    </row>
    <row r="84" spans="1:20" s="112" customFormat="1" ht="15.75">
      <c r="A84" s="87"/>
      <c r="B84" s="87"/>
      <c r="C84" s="219"/>
      <c r="D84" s="114"/>
      <c r="E84" s="114"/>
      <c r="F84" s="86"/>
      <c r="G84" s="86"/>
      <c r="H84" s="86"/>
      <c r="I84" s="86"/>
      <c r="J84" s="86"/>
      <c r="K84" s="86"/>
      <c r="L84" s="86"/>
      <c r="M84" s="86"/>
      <c r="N84" s="86"/>
      <c r="O84" s="86"/>
      <c r="P84" s="86"/>
      <c r="Q84" s="86"/>
      <c r="R84" s="86"/>
      <c r="S84" s="111"/>
      <c r="T84" s="195" t="str">
        <f t="shared" si="1"/>
        <v/>
      </c>
    </row>
    <row r="85" spans="1:20" s="112" customFormat="1" ht="15.75">
      <c r="A85" s="87"/>
      <c r="B85" s="87"/>
      <c r="C85" s="219"/>
      <c r="D85" s="114"/>
      <c r="E85" s="114"/>
      <c r="F85" s="86"/>
      <c r="G85" s="86"/>
      <c r="H85" s="86"/>
      <c r="I85" s="86"/>
      <c r="J85" s="86"/>
      <c r="K85" s="86"/>
      <c r="L85" s="86"/>
      <c r="M85" s="86"/>
      <c r="N85" s="86"/>
      <c r="O85" s="86"/>
      <c r="P85" s="86"/>
      <c r="Q85" s="86"/>
      <c r="R85" s="86"/>
      <c r="S85" s="111"/>
      <c r="T85" s="195" t="str">
        <f t="shared" si="1"/>
        <v/>
      </c>
    </row>
    <row r="86" spans="1:20" s="112" customFormat="1" ht="15.75">
      <c r="A86" s="87"/>
      <c r="B86" s="87"/>
      <c r="C86" s="219"/>
      <c r="D86" s="114"/>
      <c r="E86" s="114"/>
      <c r="F86" s="86"/>
      <c r="G86" s="86"/>
      <c r="H86" s="86"/>
      <c r="I86" s="86"/>
      <c r="J86" s="86"/>
      <c r="K86" s="86"/>
      <c r="L86" s="86"/>
      <c r="M86" s="86"/>
      <c r="N86" s="86"/>
      <c r="O86" s="86"/>
      <c r="P86" s="86"/>
      <c r="Q86" s="86"/>
      <c r="R86" s="86"/>
      <c r="S86" s="111"/>
      <c r="T86" s="195" t="str">
        <f t="shared" si="1"/>
        <v/>
      </c>
    </row>
    <row r="87" spans="1:20" s="112" customFormat="1" ht="15.75">
      <c r="A87" s="87"/>
      <c r="B87" s="87"/>
      <c r="C87" s="219"/>
      <c r="D87" s="114"/>
      <c r="E87" s="114"/>
      <c r="F87" s="86"/>
      <c r="G87" s="86"/>
      <c r="H87" s="86"/>
      <c r="I87" s="86"/>
      <c r="J87" s="86"/>
      <c r="K87" s="86"/>
      <c r="L87" s="86"/>
      <c r="M87" s="86"/>
      <c r="N87" s="86"/>
      <c r="O87" s="86"/>
      <c r="P87" s="86"/>
      <c r="Q87" s="86"/>
      <c r="R87" s="86"/>
      <c r="S87" s="111"/>
      <c r="T87" s="195" t="str">
        <f t="shared" si="1"/>
        <v/>
      </c>
    </row>
    <row r="88" spans="1:20" s="112" customFormat="1" ht="15.75">
      <c r="A88" s="87"/>
      <c r="B88" s="87"/>
      <c r="C88" s="219"/>
      <c r="D88" s="114"/>
      <c r="E88" s="114"/>
      <c r="F88" s="86"/>
      <c r="G88" s="86"/>
      <c r="H88" s="86"/>
      <c r="I88" s="86"/>
      <c r="J88" s="86"/>
      <c r="K88" s="86"/>
      <c r="L88" s="86"/>
      <c r="M88" s="86"/>
      <c r="N88" s="86"/>
      <c r="O88" s="86"/>
      <c r="P88" s="86"/>
      <c r="Q88" s="86"/>
      <c r="R88" s="86"/>
      <c r="S88" s="111"/>
      <c r="T88" s="195" t="str">
        <f t="shared" si="1"/>
        <v/>
      </c>
    </row>
    <row r="89" spans="1:20" s="112" customFormat="1" ht="15.75">
      <c r="A89" s="87"/>
      <c r="B89" s="87"/>
      <c r="C89" s="219"/>
      <c r="D89" s="114"/>
      <c r="E89" s="114"/>
      <c r="F89" s="86"/>
      <c r="G89" s="86"/>
      <c r="H89" s="86"/>
      <c r="I89" s="86"/>
      <c r="J89" s="86"/>
      <c r="K89" s="86"/>
      <c r="L89" s="86"/>
      <c r="M89" s="86"/>
      <c r="N89" s="86"/>
      <c r="O89" s="86"/>
      <c r="P89" s="86"/>
      <c r="Q89" s="86"/>
      <c r="R89" s="86"/>
      <c r="S89" s="111"/>
      <c r="T89" s="195" t="str">
        <f t="shared" si="1"/>
        <v/>
      </c>
    </row>
    <row r="90" spans="1:20" s="112" customFormat="1" ht="15.75">
      <c r="A90" s="87"/>
      <c r="B90" s="87"/>
      <c r="C90" s="219"/>
      <c r="D90" s="114"/>
      <c r="E90" s="114"/>
      <c r="F90" s="86"/>
      <c r="G90" s="86"/>
      <c r="H90" s="86"/>
      <c r="I90" s="86"/>
      <c r="J90" s="86"/>
      <c r="K90" s="86"/>
      <c r="L90" s="86"/>
      <c r="M90" s="86"/>
      <c r="N90" s="86"/>
      <c r="O90" s="86"/>
      <c r="P90" s="86"/>
      <c r="Q90" s="86"/>
      <c r="R90" s="86"/>
      <c r="S90" s="111"/>
      <c r="T90" s="195" t="str">
        <f t="shared" si="1"/>
        <v/>
      </c>
    </row>
    <row r="91" spans="1:20" s="112" customFormat="1" ht="15.75">
      <c r="A91" s="87"/>
      <c r="B91" s="87"/>
      <c r="C91" s="219"/>
      <c r="D91" s="114"/>
      <c r="E91" s="114"/>
      <c r="F91" s="86"/>
      <c r="G91" s="86"/>
      <c r="H91" s="86"/>
      <c r="I91" s="86"/>
      <c r="J91" s="86"/>
      <c r="K91" s="86"/>
      <c r="L91" s="86"/>
      <c r="M91" s="86"/>
      <c r="N91" s="86"/>
      <c r="O91" s="86"/>
      <c r="P91" s="86"/>
      <c r="Q91" s="86"/>
      <c r="R91" s="86"/>
      <c r="S91" s="111"/>
      <c r="T91" s="195" t="str">
        <f t="shared" si="1"/>
        <v/>
      </c>
    </row>
    <row r="92" spans="1:20" s="112" customFormat="1" ht="15.75">
      <c r="A92" s="87"/>
      <c r="B92" s="87"/>
      <c r="C92" s="219"/>
      <c r="D92" s="114"/>
      <c r="E92" s="114"/>
      <c r="F92" s="86"/>
      <c r="G92" s="86"/>
      <c r="H92" s="86"/>
      <c r="I92" s="86"/>
      <c r="J92" s="86"/>
      <c r="K92" s="86"/>
      <c r="L92" s="86"/>
      <c r="M92" s="86"/>
      <c r="N92" s="86"/>
      <c r="O92" s="86"/>
      <c r="P92" s="86"/>
      <c r="Q92" s="86"/>
      <c r="R92" s="86"/>
      <c r="S92" s="111"/>
      <c r="T92" s="195" t="str">
        <f t="shared" si="1"/>
        <v/>
      </c>
    </row>
    <row r="93" spans="1:20" s="112" customFormat="1" ht="15.75">
      <c r="A93" s="87"/>
      <c r="B93" s="87"/>
      <c r="C93" s="219"/>
      <c r="D93" s="114"/>
      <c r="E93" s="114"/>
      <c r="F93" s="86"/>
      <c r="G93" s="86"/>
      <c r="H93" s="86"/>
      <c r="I93" s="86"/>
      <c r="J93" s="86"/>
      <c r="K93" s="86"/>
      <c r="L93" s="86"/>
      <c r="M93" s="86"/>
      <c r="N93" s="86"/>
      <c r="O93" s="86"/>
      <c r="P93" s="86"/>
      <c r="Q93" s="86"/>
      <c r="R93" s="86"/>
      <c r="S93" s="111"/>
      <c r="T93" s="195" t="str">
        <f t="shared" si="1"/>
        <v/>
      </c>
    </row>
    <row r="94" spans="1:20" s="112" customFormat="1" ht="15.75">
      <c r="A94" s="87"/>
      <c r="B94" s="87"/>
      <c r="C94" s="114"/>
      <c r="D94" s="114"/>
      <c r="E94" s="114"/>
      <c r="F94" s="86"/>
      <c r="G94" s="86"/>
      <c r="H94" s="86"/>
      <c r="I94" s="86"/>
      <c r="J94" s="86"/>
      <c r="K94" s="86"/>
      <c r="L94" s="86"/>
      <c r="M94" s="86"/>
      <c r="N94" s="86"/>
      <c r="O94" s="86"/>
      <c r="P94" s="86"/>
      <c r="Q94" s="86"/>
      <c r="R94" s="86"/>
      <c r="S94" s="111"/>
      <c r="T94" s="195" t="str">
        <f t="shared" si="1"/>
        <v/>
      </c>
    </row>
    <row r="95" spans="1:20" s="112" customFormat="1" ht="15.75">
      <c r="A95" s="87"/>
      <c r="B95" s="87"/>
      <c r="C95" s="114"/>
      <c r="D95" s="114"/>
      <c r="E95" s="114"/>
      <c r="F95" s="86"/>
      <c r="G95" s="86"/>
      <c r="H95" s="86"/>
      <c r="I95" s="86"/>
      <c r="J95" s="86"/>
      <c r="K95" s="86"/>
      <c r="L95" s="86"/>
      <c r="M95" s="86"/>
      <c r="N95" s="86"/>
      <c r="O95" s="86"/>
      <c r="P95" s="86"/>
      <c r="Q95" s="86"/>
      <c r="R95" s="86"/>
      <c r="S95" s="111"/>
      <c r="T95" s="195" t="str">
        <f t="shared" si="1"/>
        <v/>
      </c>
    </row>
    <row r="96" spans="1:20" s="112" customFormat="1" ht="15.75">
      <c r="A96" s="87"/>
      <c r="B96" s="87"/>
      <c r="C96" s="114"/>
      <c r="D96" s="114"/>
      <c r="E96" s="114"/>
      <c r="F96" s="86"/>
      <c r="G96" s="86"/>
      <c r="H96" s="86"/>
      <c r="I96" s="86"/>
      <c r="J96" s="86"/>
      <c r="K96" s="86"/>
      <c r="L96" s="86"/>
      <c r="M96" s="86"/>
      <c r="N96" s="86"/>
      <c r="O96" s="86"/>
      <c r="P96" s="86"/>
      <c r="Q96" s="86"/>
      <c r="R96" s="86"/>
      <c r="S96" s="111"/>
      <c r="T96" s="195" t="str">
        <f t="shared" si="1"/>
        <v/>
      </c>
    </row>
    <row r="97" spans="1:20" s="112" customFormat="1" ht="15.75">
      <c r="A97" s="87"/>
      <c r="B97" s="87"/>
      <c r="C97" s="114"/>
      <c r="D97" s="114"/>
      <c r="E97" s="114"/>
      <c r="F97" s="86"/>
      <c r="G97" s="86"/>
      <c r="H97" s="86"/>
      <c r="I97" s="86"/>
      <c r="J97" s="86"/>
      <c r="K97" s="86"/>
      <c r="L97" s="86"/>
      <c r="M97" s="86"/>
      <c r="N97" s="86"/>
      <c r="O97" s="86"/>
      <c r="P97" s="86"/>
      <c r="Q97" s="86"/>
      <c r="R97" s="86"/>
      <c r="S97" s="111"/>
      <c r="T97" s="195" t="str">
        <f t="shared" si="1"/>
        <v/>
      </c>
    </row>
    <row r="98" spans="1:20" s="112" customFormat="1" ht="15.75">
      <c r="A98" s="87"/>
      <c r="B98" s="87"/>
      <c r="C98" s="114"/>
      <c r="D98" s="114"/>
      <c r="E98" s="114"/>
      <c r="F98" s="86"/>
      <c r="G98" s="86"/>
      <c r="H98" s="86"/>
      <c r="I98" s="86"/>
      <c r="J98" s="86"/>
      <c r="K98" s="86"/>
      <c r="L98" s="86"/>
      <c r="M98" s="86"/>
      <c r="N98" s="86"/>
      <c r="O98" s="86"/>
      <c r="P98" s="86"/>
      <c r="Q98" s="86"/>
      <c r="R98" s="86"/>
      <c r="S98" s="111"/>
      <c r="T98" s="195" t="str">
        <f t="shared" si="1"/>
        <v/>
      </c>
    </row>
    <row r="99" spans="1:20" s="112" customFormat="1" ht="15.75">
      <c r="A99" s="87"/>
      <c r="B99" s="87"/>
      <c r="C99" s="114"/>
      <c r="D99" s="114"/>
      <c r="E99" s="114"/>
      <c r="F99" s="86"/>
      <c r="G99" s="86"/>
      <c r="H99" s="86"/>
      <c r="I99" s="86"/>
      <c r="J99" s="86"/>
      <c r="K99" s="86"/>
      <c r="L99" s="86"/>
      <c r="M99" s="86"/>
      <c r="N99" s="86"/>
      <c r="O99" s="86"/>
      <c r="P99" s="86"/>
      <c r="Q99" s="86"/>
      <c r="R99" s="86"/>
      <c r="S99" s="111"/>
      <c r="T99" s="195" t="str">
        <f t="shared" si="1"/>
        <v/>
      </c>
    </row>
    <row r="100" spans="1:20" s="112" customFormat="1" ht="15.75">
      <c r="A100" s="87"/>
      <c r="B100" s="87"/>
      <c r="C100" s="114"/>
      <c r="D100" s="114"/>
      <c r="E100" s="114"/>
      <c r="F100" s="86"/>
      <c r="G100" s="86"/>
      <c r="H100" s="86"/>
      <c r="I100" s="86"/>
      <c r="J100" s="86"/>
      <c r="K100" s="86"/>
      <c r="L100" s="86"/>
      <c r="M100" s="86"/>
      <c r="N100" s="86"/>
      <c r="O100" s="86"/>
      <c r="P100" s="86"/>
      <c r="Q100" s="86"/>
      <c r="R100" s="86"/>
      <c r="S100" s="111"/>
      <c r="T100" s="195" t="str">
        <f t="shared" si="1"/>
        <v/>
      </c>
    </row>
    <row r="101" spans="1:20" s="112" customFormat="1" ht="15.75">
      <c r="A101" s="87"/>
      <c r="B101" s="87"/>
      <c r="C101" s="114"/>
      <c r="D101" s="114"/>
      <c r="E101" s="114"/>
      <c r="F101" s="86"/>
      <c r="G101" s="86"/>
      <c r="H101" s="86"/>
      <c r="I101" s="86"/>
      <c r="J101" s="86"/>
      <c r="K101" s="86"/>
      <c r="L101" s="86"/>
      <c r="M101" s="86"/>
      <c r="N101" s="86"/>
      <c r="O101" s="86"/>
      <c r="P101" s="86"/>
      <c r="Q101" s="86"/>
      <c r="R101" s="86"/>
      <c r="S101" s="111"/>
      <c r="T101" s="195" t="str">
        <f t="shared" si="1"/>
        <v/>
      </c>
    </row>
    <row r="102" spans="1:20" s="112" customFormat="1" ht="15.75">
      <c r="A102" s="87"/>
      <c r="B102" s="87"/>
      <c r="C102" s="114"/>
      <c r="D102" s="114"/>
      <c r="E102" s="114"/>
      <c r="F102" s="86"/>
      <c r="G102" s="86"/>
      <c r="H102" s="86"/>
      <c r="I102" s="86"/>
      <c r="J102" s="86"/>
      <c r="K102" s="86"/>
      <c r="L102" s="86"/>
      <c r="M102" s="86"/>
      <c r="N102" s="86"/>
      <c r="O102" s="86"/>
      <c r="P102" s="86"/>
      <c r="Q102" s="86"/>
      <c r="R102" s="86"/>
      <c r="S102" s="111"/>
      <c r="T102" s="195" t="str">
        <f t="shared" si="1"/>
        <v/>
      </c>
    </row>
    <row r="103" spans="1:20" s="112" customFormat="1" ht="15.75">
      <c r="A103" s="87"/>
      <c r="B103" s="87"/>
      <c r="C103" s="114"/>
      <c r="D103" s="114"/>
      <c r="E103" s="114"/>
      <c r="F103" s="86"/>
      <c r="G103" s="86"/>
      <c r="H103" s="86"/>
      <c r="I103" s="86"/>
      <c r="J103" s="86"/>
      <c r="K103" s="86"/>
      <c r="L103" s="86"/>
      <c r="M103" s="86"/>
      <c r="N103" s="86"/>
      <c r="O103" s="86"/>
      <c r="P103" s="86"/>
      <c r="Q103" s="86"/>
      <c r="R103" s="86"/>
      <c r="S103" s="111"/>
      <c r="T103" s="195" t="str">
        <f t="shared" si="1"/>
        <v/>
      </c>
    </row>
    <row r="104" spans="1:20" s="112" customFormat="1" ht="15.75">
      <c r="A104" s="87"/>
      <c r="B104" s="87"/>
      <c r="C104" s="114"/>
      <c r="D104" s="114"/>
      <c r="E104" s="114"/>
      <c r="F104" s="86"/>
      <c r="G104" s="86"/>
      <c r="H104" s="86"/>
      <c r="I104" s="86"/>
      <c r="J104" s="86"/>
      <c r="K104" s="86"/>
      <c r="L104" s="86"/>
      <c r="M104" s="86"/>
      <c r="N104" s="86"/>
      <c r="O104" s="86"/>
      <c r="P104" s="86"/>
      <c r="Q104" s="86"/>
      <c r="R104" s="86"/>
      <c r="S104" s="111"/>
      <c r="T104" s="195" t="str">
        <f t="shared" si="1"/>
        <v/>
      </c>
    </row>
    <row r="105" spans="1:20" s="112" customFormat="1" ht="15.75">
      <c r="A105" s="87"/>
      <c r="B105" s="87"/>
      <c r="C105" s="114"/>
      <c r="D105" s="114"/>
      <c r="E105" s="114"/>
      <c r="F105" s="86"/>
      <c r="G105" s="86"/>
      <c r="H105" s="86"/>
      <c r="I105" s="86"/>
      <c r="J105" s="86"/>
      <c r="K105" s="86"/>
      <c r="L105" s="86"/>
      <c r="M105" s="86"/>
      <c r="N105" s="86"/>
      <c r="O105" s="86"/>
      <c r="P105" s="86"/>
      <c r="Q105" s="86"/>
      <c r="R105" s="86"/>
      <c r="S105" s="111"/>
      <c r="T105" s="195" t="str">
        <f t="shared" si="1"/>
        <v/>
      </c>
    </row>
    <row r="106" spans="1:20" s="112" customFormat="1" ht="15.75">
      <c r="A106" s="87"/>
      <c r="B106" s="87"/>
      <c r="C106" s="114"/>
      <c r="D106" s="114"/>
      <c r="E106" s="114"/>
      <c r="F106" s="86"/>
      <c r="G106" s="86"/>
      <c r="H106" s="86"/>
      <c r="I106" s="86"/>
      <c r="J106" s="86"/>
      <c r="K106" s="86"/>
      <c r="L106" s="86"/>
      <c r="M106" s="86"/>
      <c r="N106" s="86"/>
      <c r="O106" s="86"/>
      <c r="P106" s="86"/>
      <c r="Q106" s="86"/>
      <c r="R106" s="86"/>
      <c r="S106" s="111"/>
      <c r="T106" s="195" t="str">
        <f t="shared" si="1"/>
        <v/>
      </c>
    </row>
    <row r="107" spans="1:20" s="112" customFormat="1" ht="15.75">
      <c r="A107" s="87"/>
      <c r="B107" s="87"/>
      <c r="C107" s="114"/>
      <c r="D107" s="114"/>
      <c r="E107" s="114"/>
      <c r="F107" s="86"/>
      <c r="G107" s="86"/>
      <c r="H107" s="86"/>
      <c r="I107" s="86"/>
      <c r="J107" s="86"/>
      <c r="K107" s="86"/>
      <c r="L107" s="86"/>
      <c r="M107" s="86"/>
      <c r="N107" s="86"/>
      <c r="O107" s="86"/>
      <c r="P107" s="86"/>
      <c r="Q107" s="86"/>
      <c r="R107" s="86"/>
      <c r="S107" s="111"/>
      <c r="T107" s="195" t="str">
        <f t="shared" si="1"/>
        <v/>
      </c>
    </row>
    <row r="108" spans="1:20" s="112" customFormat="1" ht="15.75">
      <c r="A108" s="87"/>
      <c r="B108" s="87"/>
      <c r="C108" s="114"/>
      <c r="D108" s="114"/>
      <c r="E108" s="114"/>
      <c r="F108" s="86"/>
      <c r="G108" s="86"/>
      <c r="H108" s="86"/>
      <c r="I108" s="86"/>
      <c r="J108" s="86"/>
      <c r="K108" s="86"/>
      <c r="L108" s="86"/>
      <c r="M108" s="86"/>
      <c r="N108" s="86"/>
      <c r="O108" s="86"/>
      <c r="P108" s="86"/>
      <c r="Q108" s="86"/>
      <c r="R108" s="86"/>
      <c r="S108" s="111"/>
      <c r="T108" s="195" t="str">
        <f t="shared" si="1"/>
        <v/>
      </c>
    </row>
    <row r="109" spans="1:20" s="112" customFormat="1" ht="15.75">
      <c r="A109" s="87"/>
      <c r="B109" s="87"/>
      <c r="C109" s="114"/>
      <c r="D109" s="114"/>
      <c r="E109" s="114"/>
      <c r="F109" s="86"/>
      <c r="G109" s="86"/>
      <c r="H109" s="86"/>
      <c r="I109" s="86"/>
      <c r="J109" s="86"/>
      <c r="K109" s="86"/>
      <c r="L109" s="86"/>
      <c r="M109" s="86"/>
      <c r="N109" s="86"/>
      <c r="O109" s="86"/>
      <c r="P109" s="86"/>
      <c r="Q109" s="86"/>
      <c r="R109" s="86"/>
      <c r="S109" s="111"/>
      <c r="T109" s="195" t="str">
        <f t="shared" si="1"/>
        <v/>
      </c>
    </row>
    <row r="110" spans="1:20" s="112" customFormat="1" ht="15.75">
      <c r="A110" s="87"/>
      <c r="B110" s="87"/>
      <c r="C110" s="114"/>
      <c r="D110" s="114"/>
      <c r="E110" s="114"/>
      <c r="F110" s="86"/>
      <c r="G110" s="86"/>
      <c r="H110" s="86"/>
      <c r="I110" s="86"/>
      <c r="J110" s="86"/>
      <c r="K110" s="86"/>
      <c r="L110" s="86"/>
      <c r="M110" s="86"/>
      <c r="N110" s="86"/>
      <c r="O110" s="86"/>
      <c r="P110" s="86"/>
      <c r="Q110" s="86"/>
      <c r="R110" s="86"/>
      <c r="S110" s="111"/>
      <c r="T110" s="195" t="str">
        <f t="shared" si="1"/>
        <v/>
      </c>
    </row>
    <row r="111" spans="1:20" s="112" customFormat="1" ht="15.75">
      <c r="A111" s="87"/>
      <c r="B111" s="87"/>
      <c r="C111" s="114"/>
      <c r="D111" s="114"/>
      <c r="E111" s="114"/>
      <c r="F111" s="86"/>
      <c r="G111" s="86"/>
      <c r="H111" s="86"/>
      <c r="I111" s="86"/>
      <c r="J111" s="86"/>
      <c r="K111" s="86"/>
      <c r="L111" s="86"/>
      <c r="M111" s="86"/>
      <c r="N111" s="86"/>
      <c r="O111" s="86"/>
      <c r="P111" s="86"/>
      <c r="Q111" s="86"/>
      <c r="R111" s="86"/>
      <c r="S111" s="111"/>
      <c r="T111" s="195" t="str">
        <f t="shared" si="1"/>
        <v/>
      </c>
    </row>
    <row r="112" spans="1:20" s="112" customFormat="1" ht="15.75">
      <c r="A112" s="87"/>
      <c r="B112" s="87"/>
      <c r="C112" s="114"/>
      <c r="D112" s="114"/>
      <c r="E112" s="114"/>
      <c r="F112" s="86"/>
      <c r="G112" s="86"/>
      <c r="H112" s="86"/>
      <c r="I112" s="86"/>
      <c r="J112" s="86"/>
      <c r="K112" s="86"/>
      <c r="L112" s="86"/>
      <c r="M112" s="86"/>
      <c r="N112" s="86"/>
      <c r="O112" s="86"/>
      <c r="P112" s="86"/>
      <c r="Q112" s="86"/>
      <c r="R112" s="86"/>
      <c r="S112" s="111"/>
      <c r="T112" s="195" t="str">
        <f t="shared" si="1"/>
        <v/>
      </c>
    </row>
    <row r="113" spans="1:20" s="112" customFormat="1" ht="15.75">
      <c r="A113" s="87"/>
      <c r="B113" s="87"/>
      <c r="C113" s="114"/>
      <c r="D113" s="114"/>
      <c r="E113" s="114"/>
      <c r="F113" s="86"/>
      <c r="G113" s="86"/>
      <c r="H113" s="86"/>
      <c r="I113" s="86"/>
      <c r="J113" s="86"/>
      <c r="K113" s="86"/>
      <c r="L113" s="86"/>
      <c r="M113" s="86"/>
      <c r="N113" s="86"/>
      <c r="O113" s="86"/>
      <c r="P113" s="86"/>
      <c r="Q113" s="86"/>
      <c r="R113" s="86"/>
      <c r="S113" s="111"/>
      <c r="T113" s="195" t="str">
        <f t="shared" si="1"/>
        <v/>
      </c>
    </row>
    <row r="114" spans="1:20" s="112" customFormat="1" ht="15.75">
      <c r="A114" s="87"/>
      <c r="B114" s="87"/>
      <c r="C114" s="114"/>
      <c r="D114" s="114"/>
      <c r="E114" s="114"/>
      <c r="F114" s="86"/>
      <c r="G114" s="86"/>
      <c r="H114" s="86"/>
      <c r="I114" s="86"/>
      <c r="J114" s="86"/>
      <c r="K114" s="86"/>
      <c r="L114" s="86"/>
      <c r="M114" s="86"/>
      <c r="N114" s="86"/>
      <c r="O114" s="86"/>
      <c r="P114" s="86"/>
      <c r="Q114" s="86"/>
      <c r="R114" s="86"/>
      <c r="S114" s="111"/>
      <c r="T114" s="195" t="str">
        <f t="shared" si="1"/>
        <v/>
      </c>
    </row>
    <row r="115" spans="1:20" s="112" customFormat="1" ht="15.75">
      <c r="A115" s="87"/>
      <c r="B115" s="87"/>
      <c r="C115" s="114"/>
      <c r="D115" s="114"/>
      <c r="E115" s="114"/>
      <c r="F115" s="86"/>
      <c r="G115" s="86"/>
      <c r="H115" s="86"/>
      <c r="I115" s="86"/>
      <c r="J115" s="86"/>
      <c r="K115" s="86"/>
      <c r="L115" s="86"/>
      <c r="M115" s="86"/>
      <c r="N115" s="86"/>
      <c r="O115" s="86"/>
      <c r="P115" s="86"/>
      <c r="Q115" s="86"/>
      <c r="R115" s="86"/>
      <c r="S115" s="111"/>
      <c r="T115" s="195" t="str">
        <f t="shared" si="1"/>
        <v/>
      </c>
    </row>
    <row r="116" spans="1:20" s="112" customFormat="1" ht="15.75">
      <c r="A116" s="87"/>
      <c r="B116" s="87"/>
      <c r="C116" s="114"/>
      <c r="D116" s="114"/>
      <c r="E116" s="114"/>
      <c r="F116" s="86"/>
      <c r="G116" s="86"/>
      <c r="H116" s="86"/>
      <c r="I116" s="86"/>
      <c r="J116" s="86"/>
      <c r="K116" s="86"/>
      <c r="L116" s="86"/>
      <c r="M116" s="86"/>
      <c r="N116" s="86"/>
      <c r="O116" s="86"/>
      <c r="P116" s="86"/>
      <c r="Q116" s="86"/>
      <c r="R116" s="86"/>
      <c r="S116" s="111"/>
      <c r="T116" s="195" t="str">
        <f t="shared" si="1"/>
        <v/>
      </c>
    </row>
    <row r="117" spans="1:20" s="112" customFormat="1" ht="15.75">
      <c r="A117" s="87"/>
      <c r="B117" s="87"/>
      <c r="C117" s="114"/>
      <c r="D117" s="114"/>
      <c r="E117" s="114"/>
      <c r="F117" s="86"/>
      <c r="G117" s="86"/>
      <c r="H117" s="86"/>
      <c r="I117" s="86"/>
      <c r="J117" s="86"/>
      <c r="K117" s="86"/>
      <c r="L117" s="86"/>
      <c r="M117" s="86"/>
      <c r="N117" s="86"/>
      <c r="O117" s="86"/>
      <c r="P117" s="86"/>
      <c r="Q117" s="86"/>
      <c r="R117" s="86"/>
      <c r="S117" s="111"/>
      <c r="T117" s="195" t="str">
        <f t="shared" si="1"/>
        <v/>
      </c>
    </row>
    <row r="118" spans="1:20" s="112" customFormat="1" ht="15.75">
      <c r="A118" s="87"/>
      <c r="B118" s="87"/>
      <c r="C118" s="114"/>
      <c r="D118" s="114"/>
      <c r="E118" s="114"/>
      <c r="F118" s="86"/>
      <c r="G118" s="86"/>
      <c r="H118" s="86"/>
      <c r="I118" s="86"/>
      <c r="J118" s="86"/>
      <c r="K118" s="86"/>
      <c r="L118" s="86"/>
      <c r="M118" s="86"/>
      <c r="N118" s="86"/>
      <c r="O118" s="86"/>
      <c r="P118" s="86"/>
      <c r="Q118" s="86"/>
      <c r="R118" s="86"/>
      <c r="S118" s="111"/>
      <c r="T118" s="195" t="str">
        <f t="shared" si="1"/>
        <v/>
      </c>
    </row>
    <row r="119" spans="1:20" s="112" customFormat="1" ht="15.75">
      <c r="A119" s="87"/>
      <c r="B119" s="87"/>
      <c r="C119" s="114"/>
      <c r="D119" s="114"/>
      <c r="E119" s="114"/>
      <c r="F119" s="86"/>
      <c r="G119" s="86"/>
      <c r="H119" s="86"/>
      <c r="I119" s="86"/>
      <c r="J119" s="86"/>
      <c r="K119" s="86"/>
      <c r="L119" s="86"/>
      <c r="M119" s="86"/>
      <c r="N119" s="86"/>
      <c r="O119" s="86"/>
      <c r="P119" s="86"/>
      <c r="Q119" s="86"/>
      <c r="R119" s="86"/>
      <c r="S119" s="111"/>
      <c r="T119" s="195" t="str">
        <f t="shared" si="1"/>
        <v/>
      </c>
    </row>
    <row r="120" spans="1:20" s="112" customFormat="1" ht="15.75">
      <c r="A120" s="87"/>
      <c r="B120" s="87"/>
      <c r="C120" s="114"/>
      <c r="D120" s="114"/>
      <c r="E120" s="114"/>
      <c r="F120" s="86"/>
      <c r="G120" s="86"/>
      <c r="H120" s="86"/>
      <c r="I120" s="86"/>
      <c r="J120" s="86"/>
      <c r="K120" s="86"/>
      <c r="L120" s="86"/>
      <c r="M120" s="86"/>
      <c r="N120" s="86"/>
      <c r="O120" s="86"/>
      <c r="P120" s="86"/>
      <c r="Q120" s="86"/>
      <c r="R120" s="86"/>
      <c r="S120" s="111"/>
      <c r="T120" s="195" t="str">
        <f t="shared" si="1"/>
        <v/>
      </c>
    </row>
    <row r="121" spans="1:20" s="112" customFormat="1" ht="15.75">
      <c r="A121" s="87"/>
      <c r="B121" s="87"/>
      <c r="C121" s="114"/>
      <c r="D121" s="114"/>
      <c r="E121" s="114"/>
      <c r="F121" s="86"/>
      <c r="G121" s="86"/>
      <c r="H121" s="86"/>
      <c r="I121" s="86"/>
      <c r="J121" s="86"/>
      <c r="K121" s="86"/>
      <c r="L121" s="86"/>
      <c r="M121" s="86"/>
      <c r="N121" s="86"/>
      <c r="O121" s="86"/>
      <c r="P121" s="86"/>
      <c r="Q121" s="86"/>
      <c r="R121" s="86"/>
      <c r="S121" s="111"/>
      <c r="T121" s="195" t="str">
        <f t="shared" si="1"/>
        <v/>
      </c>
    </row>
    <row r="122" spans="1:20" s="112" customFormat="1" ht="15.75">
      <c r="A122" s="87"/>
      <c r="B122" s="87"/>
      <c r="C122" s="114"/>
      <c r="D122" s="114"/>
      <c r="E122" s="114"/>
      <c r="F122" s="86"/>
      <c r="G122" s="86"/>
      <c r="H122" s="86"/>
      <c r="I122" s="86"/>
      <c r="J122" s="86"/>
      <c r="K122" s="86"/>
      <c r="L122" s="86"/>
      <c r="M122" s="86"/>
      <c r="N122" s="86"/>
      <c r="O122" s="86"/>
      <c r="P122" s="86"/>
      <c r="Q122" s="86"/>
      <c r="R122" s="86"/>
      <c r="S122" s="111"/>
      <c r="T122" s="195" t="str">
        <f t="shared" si="1"/>
        <v/>
      </c>
    </row>
    <row r="123" spans="1:20" s="112" customFormat="1" ht="15.75">
      <c r="A123" s="87"/>
      <c r="B123" s="87"/>
      <c r="C123" s="114"/>
      <c r="D123" s="114"/>
      <c r="E123" s="114"/>
      <c r="F123" s="86"/>
      <c r="G123" s="86"/>
      <c r="H123" s="86"/>
      <c r="I123" s="86"/>
      <c r="J123" s="86"/>
      <c r="K123" s="86"/>
      <c r="L123" s="86"/>
      <c r="M123" s="86"/>
      <c r="N123" s="86"/>
      <c r="O123" s="86"/>
      <c r="P123" s="86"/>
      <c r="Q123" s="86"/>
      <c r="R123" s="86"/>
      <c r="S123" s="111"/>
      <c r="T123" s="195" t="str">
        <f t="shared" si="1"/>
        <v/>
      </c>
    </row>
    <row r="124" spans="1:20" s="112" customFormat="1" ht="15.75">
      <c r="A124" s="87"/>
      <c r="B124" s="87"/>
      <c r="C124" s="114"/>
      <c r="D124" s="114"/>
      <c r="E124" s="114"/>
      <c r="F124" s="86"/>
      <c r="G124" s="86"/>
      <c r="H124" s="86"/>
      <c r="I124" s="86"/>
      <c r="J124" s="86"/>
      <c r="K124" s="86"/>
      <c r="L124" s="86"/>
      <c r="M124" s="86"/>
      <c r="N124" s="86"/>
      <c r="O124" s="86"/>
      <c r="P124" s="86"/>
      <c r="Q124" s="86"/>
      <c r="R124" s="86"/>
      <c r="S124" s="111"/>
      <c r="T124" s="195" t="str">
        <f t="shared" si="1"/>
        <v/>
      </c>
    </row>
    <row r="125" spans="1:20" s="112" customFormat="1" ht="15.75">
      <c r="A125" s="87"/>
      <c r="B125" s="87"/>
      <c r="C125" s="114"/>
      <c r="D125" s="114"/>
      <c r="E125" s="114"/>
      <c r="F125" s="86"/>
      <c r="G125" s="86"/>
      <c r="H125" s="86"/>
      <c r="I125" s="86"/>
      <c r="J125" s="86"/>
      <c r="K125" s="86"/>
      <c r="L125" s="86"/>
      <c r="M125" s="86"/>
      <c r="N125" s="86"/>
      <c r="O125" s="86"/>
      <c r="P125" s="86"/>
      <c r="Q125" s="86"/>
      <c r="R125" s="86"/>
      <c r="S125" s="111"/>
      <c r="T125" s="195" t="str">
        <f t="shared" si="1"/>
        <v/>
      </c>
    </row>
    <row r="126" spans="1:20" s="112" customFormat="1" ht="15.75">
      <c r="A126" s="87"/>
      <c r="B126" s="87"/>
      <c r="C126" s="114"/>
      <c r="D126" s="114"/>
      <c r="E126" s="114"/>
      <c r="F126" s="86"/>
      <c r="G126" s="86"/>
      <c r="H126" s="86"/>
      <c r="I126" s="86"/>
      <c r="J126" s="86"/>
      <c r="K126" s="86"/>
      <c r="L126" s="86"/>
      <c r="M126" s="86"/>
      <c r="N126" s="86"/>
      <c r="O126" s="86"/>
      <c r="P126" s="86"/>
      <c r="Q126" s="86"/>
      <c r="R126" s="86"/>
      <c r="S126" s="111"/>
      <c r="T126" s="195" t="str">
        <f t="shared" si="1"/>
        <v/>
      </c>
    </row>
    <row r="127" spans="1:20" s="112" customFormat="1" ht="15.75">
      <c r="A127" s="87"/>
      <c r="B127" s="87"/>
      <c r="C127" s="114"/>
      <c r="D127" s="114"/>
      <c r="E127" s="114"/>
      <c r="F127" s="86"/>
      <c r="G127" s="86"/>
      <c r="H127" s="86"/>
      <c r="I127" s="86"/>
      <c r="J127" s="86"/>
      <c r="K127" s="86"/>
      <c r="L127" s="86"/>
      <c r="M127" s="86"/>
      <c r="N127" s="86"/>
      <c r="O127" s="86"/>
      <c r="P127" s="86"/>
      <c r="Q127" s="86"/>
      <c r="R127" s="86"/>
      <c r="S127" s="111"/>
      <c r="T127" s="195" t="str">
        <f t="shared" si="1"/>
        <v/>
      </c>
    </row>
    <row r="128" spans="1:20" s="112" customFormat="1" ht="15.75">
      <c r="A128" s="87"/>
      <c r="B128" s="87"/>
      <c r="C128" s="114"/>
      <c r="D128" s="114"/>
      <c r="E128" s="114"/>
      <c r="F128" s="86"/>
      <c r="G128" s="86"/>
      <c r="H128" s="86"/>
      <c r="I128" s="86"/>
      <c r="J128" s="86"/>
      <c r="K128" s="86"/>
      <c r="L128" s="86"/>
      <c r="M128" s="86"/>
      <c r="N128" s="86"/>
      <c r="O128" s="86"/>
      <c r="P128" s="86"/>
      <c r="Q128" s="86"/>
      <c r="R128" s="86"/>
      <c r="S128" s="111"/>
      <c r="T128" s="195" t="str">
        <f t="shared" si="1"/>
        <v/>
      </c>
    </row>
    <row r="129" spans="1:20" s="112" customFormat="1" ht="15.75">
      <c r="A129" s="87"/>
      <c r="B129" s="87"/>
      <c r="C129" s="114"/>
      <c r="D129" s="114"/>
      <c r="E129" s="114"/>
      <c r="F129" s="86"/>
      <c r="G129" s="86"/>
      <c r="H129" s="86"/>
      <c r="I129" s="86"/>
      <c r="J129" s="86"/>
      <c r="K129" s="86"/>
      <c r="L129" s="86"/>
      <c r="M129" s="86"/>
      <c r="N129" s="86"/>
      <c r="O129" s="86"/>
      <c r="P129" s="86"/>
      <c r="Q129" s="86"/>
      <c r="R129" s="86"/>
      <c r="S129" s="111"/>
      <c r="T129" s="195" t="str">
        <f t="shared" si="1"/>
        <v/>
      </c>
    </row>
    <row r="130" spans="1:20" s="112" customFormat="1" ht="15.75">
      <c r="A130" s="87"/>
      <c r="B130" s="87"/>
      <c r="C130" s="114"/>
      <c r="D130" s="114"/>
      <c r="E130" s="114"/>
      <c r="F130" s="86"/>
      <c r="G130" s="86"/>
      <c r="H130" s="86"/>
      <c r="I130" s="86"/>
      <c r="J130" s="86"/>
      <c r="K130" s="86"/>
      <c r="L130" s="86"/>
      <c r="M130" s="86"/>
      <c r="N130" s="86"/>
      <c r="O130" s="86"/>
      <c r="P130" s="86"/>
      <c r="Q130" s="86"/>
      <c r="R130" s="86"/>
      <c r="S130" s="111"/>
      <c r="T130" s="195" t="str">
        <f t="shared" si="1"/>
        <v/>
      </c>
    </row>
    <row r="131" spans="1:20" s="112" customFormat="1" ht="15.75">
      <c r="A131" s="87"/>
      <c r="B131" s="87"/>
      <c r="C131" s="114"/>
      <c r="D131" s="114"/>
      <c r="E131" s="114"/>
      <c r="F131" s="86"/>
      <c r="G131" s="86"/>
      <c r="H131" s="86"/>
      <c r="I131" s="86"/>
      <c r="J131" s="86"/>
      <c r="K131" s="86"/>
      <c r="L131" s="86"/>
      <c r="M131" s="86"/>
      <c r="N131" s="86"/>
      <c r="O131" s="86"/>
      <c r="P131" s="86"/>
      <c r="Q131" s="86"/>
      <c r="R131" s="86"/>
      <c r="S131" s="111"/>
      <c r="T131" s="195" t="str">
        <f t="shared" si="1"/>
        <v/>
      </c>
    </row>
    <row r="132" spans="1:20" s="112" customFormat="1" ht="15.75">
      <c r="A132" s="87"/>
      <c r="B132" s="87"/>
      <c r="C132" s="114"/>
      <c r="D132" s="114"/>
      <c r="E132" s="114"/>
      <c r="F132" s="86"/>
      <c r="G132" s="86"/>
      <c r="H132" s="86"/>
      <c r="I132" s="86"/>
      <c r="J132" s="86"/>
      <c r="K132" s="86"/>
      <c r="L132" s="86"/>
      <c r="M132" s="86"/>
      <c r="N132" s="86"/>
      <c r="O132" s="86"/>
      <c r="P132" s="86"/>
      <c r="Q132" s="86"/>
      <c r="R132" s="86"/>
      <c r="S132" s="111"/>
      <c r="T132" s="195" t="str">
        <f t="shared" si="1"/>
        <v/>
      </c>
    </row>
    <row r="133" spans="1:20" s="112" customFormat="1" ht="15.75">
      <c r="A133" s="87"/>
      <c r="B133" s="87"/>
      <c r="C133" s="114"/>
      <c r="D133" s="114"/>
      <c r="E133" s="114"/>
      <c r="F133" s="86"/>
      <c r="G133" s="86"/>
      <c r="H133" s="86"/>
      <c r="I133" s="86"/>
      <c r="J133" s="86"/>
      <c r="K133" s="86"/>
      <c r="L133" s="86"/>
      <c r="M133" s="86"/>
      <c r="N133" s="86"/>
      <c r="O133" s="86"/>
      <c r="P133" s="86"/>
      <c r="Q133" s="86"/>
      <c r="R133" s="86"/>
      <c r="S133" s="111"/>
      <c r="T133" s="195" t="str">
        <f t="shared" si="1"/>
        <v/>
      </c>
    </row>
    <row r="134" spans="1:20" s="112" customFormat="1" ht="15.75">
      <c r="A134" s="87"/>
      <c r="B134" s="87"/>
      <c r="C134" s="114"/>
      <c r="D134" s="114"/>
      <c r="E134" s="114"/>
      <c r="F134" s="86"/>
      <c r="G134" s="86"/>
      <c r="H134" s="86"/>
      <c r="I134" s="86"/>
      <c r="J134" s="86"/>
      <c r="K134" s="86"/>
      <c r="L134" s="86"/>
      <c r="M134" s="86"/>
      <c r="N134" s="86"/>
      <c r="O134" s="86"/>
      <c r="P134" s="86"/>
      <c r="Q134" s="86"/>
      <c r="R134" s="86"/>
      <c r="S134" s="111"/>
      <c r="T134" s="195" t="str">
        <f t="shared" si="1"/>
        <v/>
      </c>
    </row>
    <row r="135" spans="1:20" s="112" customFormat="1" ht="15.75">
      <c r="A135" s="87"/>
      <c r="B135" s="87"/>
      <c r="C135" s="114"/>
      <c r="D135" s="114"/>
      <c r="E135" s="114"/>
      <c r="F135" s="86"/>
      <c r="G135" s="86"/>
      <c r="H135" s="86"/>
      <c r="I135" s="86"/>
      <c r="J135" s="86"/>
      <c r="K135" s="86"/>
      <c r="L135" s="86"/>
      <c r="M135" s="86"/>
      <c r="N135" s="86"/>
      <c r="O135" s="86"/>
      <c r="P135" s="86"/>
      <c r="Q135" s="86"/>
      <c r="R135" s="86"/>
      <c r="S135" s="111"/>
      <c r="T135" s="195" t="str">
        <f t="shared" si="1"/>
        <v/>
      </c>
    </row>
    <row r="136" spans="1:20" s="112" customFormat="1" ht="15.75">
      <c r="A136" s="87"/>
      <c r="B136" s="87"/>
      <c r="C136" s="114"/>
      <c r="D136" s="114"/>
      <c r="E136" s="114"/>
      <c r="F136" s="86"/>
      <c r="G136" s="86"/>
      <c r="H136" s="86"/>
      <c r="I136" s="86"/>
      <c r="J136" s="86"/>
      <c r="K136" s="86"/>
      <c r="L136" s="86"/>
      <c r="M136" s="86"/>
      <c r="N136" s="86"/>
      <c r="O136" s="86"/>
      <c r="P136" s="86"/>
      <c r="Q136" s="86"/>
      <c r="R136" s="86"/>
      <c r="S136" s="111"/>
      <c r="T136" s="195" t="str">
        <f t="shared" si="1"/>
        <v/>
      </c>
    </row>
    <row r="137" spans="1:20" s="112" customFormat="1" ht="15.75">
      <c r="A137" s="87"/>
      <c r="B137" s="87"/>
      <c r="C137" s="114"/>
      <c r="D137" s="114"/>
      <c r="E137" s="114"/>
      <c r="F137" s="86"/>
      <c r="G137" s="86"/>
      <c r="H137" s="86"/>
      <c r="I137" s="86"/>
      <c r="J137" s="86"/>
      <c r="K137" s="86"/>
      <c r="L137" s="86"/>
      <c r="M137" s="86"/>
      <c r="N137" s="86"/>
      <c r="O137" s="86"/>
      <c r="P137" s="86"/>
      <c r="Q137" s="86"/>
      <c r="R137" s="86"/>
      <c r="S137" s="111"/>
      <c r="T137" s="195" t="str">
        <f t="shared" si="1"/>
        <v/>
      </c>
    </row>
    <row r="138" spans="1:20" s="112" customFormat="1" ht="15.75">
      <c r="A138" s="87"/>
      <c r="B138" s="87"/>
      <c r="C138" s="114"/>
      <c r="D138" s="114"/>
      <c r="E138" s="114"/>
      <c r="F138" s="86"/>
      <c r="G138" s="86"/>
      <c r="H138" s="86"/>
      <c r="I138" s="86"/>
      <c r="J138" s="86"/>
      <c r="K138" s="86"/>
      <c r="L138" s="86"/>
      <c r="M138" s="86"/>
      <c r="N138" s="86"/>
      <c r="O138" s="86"/>
      <c r="P138" s="86"/>
      <c r="Q138" s="86"/>
      <c r="R138" s="86"/>
      <c r="S138" s="111"/>
      <c r="T138" s="195" t="str">
        <f t="shared" si="1"/>
        <v/>
      </c>
    </row>
    <row r="139" spans="1:20" s="112" customFormat="1" ht="15.75">
      <c r="A139" s="87"/>
      <c r="B139" s="87"/>
      <c r="C139" s="114"/>
      <c r="D139" s="114"/>
      <c r="E139" s="86"/>
      <c r="F139" s="86"/>
      <c r="G139" s="86"/>
      <c r="H139" s="86"/>
      <c r="I139" s="86"/>
      <c r="J139" s="86"/>
      <c r="K139" s="86"/>
      <c r="L139" s="86"/>
      <c r="M139" s="86"/>
      <c r="N139" s="86"/>
      <c r="O139" s="86"/>
      <c r="P139" s="86"/>
      <c r="Q139" s="86"/>
      <c r="R139" s="86"/>
      <c r="S139" s="111"/>
      <c r="T139" s="195" t="str">
        <f t="shared" si="1"/>
        <v/>
      </c>
    </row>
    <row r="140" spans="1:20" s="112" customFormat="1" ht="15.75">
      <c r="A140" s="87"/>
      <c r="B140" s="87"/>
      <c r="C140" s="114"/>
      <c r="D140" s="114"/>
      <c r="E140" s="86"/>
      <c r="F140" s="86"/>
      <c r="G140" s="86"/>
      <c r="H140" s="86"/>
      <c r="I140" s="86"/>
      <c r="J140" s="86"/>
      <c r="K140" s="86"/>
      <c r="L140" s="86"/>
      <c r="M140" s="86"/>
      <c r="N140" s="86"/>
      <c r="O140" s="86"/>
      <c r="P140" s="86"/>
      <c r="Q140" s="86"/>
      <c r="R140" s="86"/>
      <c r="S140" s="111"/>
      <c r="T140" s="195" t="str">
        <f t="shared" si="1"/>
        <v/>
      </c>
    </row>
    <row r="141" spans="1:20" s="112" customFormat="1" ht="15.75">
      <c r="A141" s="87"/>
      <c r="B141" s="87"/>
      <c r="C141" s="114"/>
      <c r="D141" s="114"/>
      <c r="E141" s="86"/>
      <c r="F141" s="86"/>
      <c r="G141" s="86"/>
      <c r="H141" s="86"/>
      <c r="I141" s="86"/>
      <c r="J141" s="86"/>
      <c r="K141" s="86"/>
      <c r="L141" s="86"/>
      <c r="M141" s="86"/>
      <c r="N141" s="86"/>
      <c r="O141" s="86"/>
      <c r="P141" s="86"/>
      <c r="Q141" s="86"/>
      <c r="R141" s="86"/>
      <c r="S141" s="111"/>
      <c r="T141" s="195" t="str">
        <f t="shared" si="1"/>
        <v/>
      </c>
    </row>
    <row r="142" spans="1:20" s="112" customFormat="1" ht="15.75">
      <c r="A142" s="87"/>
      <c r="B142" s="87"/>
      <c r="C142" s="114"/>
      <c r="D142" s="114"/>
      <c r="E142" s="86"/>
      <c r="F142" s="86"/>
      <c r="G142" s="86"/>
      <c r="H142" s="86"/>
      <c r="I142" s="86"/>
      <c r="J142" s="86"/>
      <c r="K142" s="86"/>
      <c r="L142" s="86"/>
      <c r="M142" s="86"/>
      <c r="N142" s="86"/>
      <c r="O142" s="86"/>
      <c r="P142" s="86"/>
      <c r="Q142" s="86"/>
      <c r="R142" s="86"/>
      <c r="S142" s="111"/>
      <c r="T142" s="195" t="str">
        <f t="shared" si="1"/>
        <v/>
      </c>
    </row>
    <row r="143" spans="1:20" s="112" customFormat="1" ht="15.75">
      <c r="A143" s="87"/>
      <c r="B143" s="87"/>
      <c r="C143" s="114"/>
      <c r="D143" s="114"/>
      <c r="E143" s="86"/>
      <c r="F143" s="86"/>
      <c r="G143" s="86"/>
      <c r="H143" s="86"/>
      <c r="I143" s="86"/>
      <c r="J143" s="86"/>
      <c r="K143" s="86"/>
      <c r="L143" s="86"/>
      <c r="M143" s="86"/>
      <c r="N143" s="86"/>
      <c r="O143" s="86"/>
      <c r="P143" s="86"/>
      <c r="Q143" s="86"/>
      <c r="R143" s="86"/>
      <c r="S143" s="111"/>
      <c r="T143" s="195" t="str">
        <f t="shared" si="1"/>
        <v/>
      </c>
    </row>
    <row r="144" spans="1:20" s="112" customFormat="1" ht="15.75">
      <c r="A144" s="87"/>
      <c r="B144" s="87"/>
      <c r="C144" s="114"/>
      <c r="D144" s="114"/>
      <c r="E144" s="86"/>
      <c r="F144" s="86"/>
      <c r="G144" s="86"/>
      <c r="H144" s="86"/>
      <c r="I144" s="86"/>
      <c r="J144" s="86"/>
      <c r="K144" s="86"/>
      <c r="L144" s="86"/>
      <c r="M144" s="86"/>
      <c r="N144" s="86"/>
      <c r="O144" s="86"/>
      <c r="P144" s="86"/>
      <c r="Q144" s="86"/>
      <c r="R144" s="86"/>
      <c r="S144" s="111"/>
      <c r="T144" s="195" t="str">
        <f t="shared" si="1"/>
        <v/>
      </c>
    </row>
    <row r="145" spans="1:20" s="112" customFormat="1" ht="15.75">
      <c r="A145" s="87"/>
      <c r="B145" s="87"/>
      <c r="C145" s="114"/>
      <c r="D145" s="114"/>
      <c r="E145" s="86"/>
      <c r="F145" s="86"/>
      <c r="G145" s="86"/>
      <c r="H145" s="86"/>
      <c r="I145" s="86"/>
      <c r="J145" s="86"/>
      <c r="K145" s="86"/>
      <c r="L145" s="86"/>
      <c r="M145" s="86"/>
      <c r="N145" s="86"/>
      <c r="O145" s="86"/>
      <c r="P145" s="86"/>
      <c r="Q145" s="86"/>
      <c r="R145" s="86"/>
      <c r="S145" s="111"/>
      <c r="T145" s="195" t="str">
        <f t="shared" si="1"/>
        <v/>
      </c>
    </row>
    <row r="146" spans="1:20" s="112" customFormat="1" ht="15.75">
      <c r="A146" s="87"/>
      <c r="B146" s="87"/>
      <c r="C146" s="114"/>
      <c r="D146" s="114"/>
      <c r="E146" s="86"/>
      <c r="F146" s="86"/>
      <c r="G146" s="86"/>
      <c r="H146" s="86"/>
      <c r="I146" s="86"/>
      <c r="J146" s="86"/>
      <c r="K146" s="86"/>
      <c r="L146" s="86"/>
      <c r="M146" s="86"/>
      <c r="N146" s="86"/>
      <c r="O146" s="86"/>
      <c r="P146" s="86"/>
      <c r="Q146" s="86"/>
      <c r="R146" s="86"/>
      <c r="S146" s="111"/>
      <c r="T146" s="195" t="str">
        <f t="shared" ref="T146:T209" si="2">IF(AND(OR(ISTEXT(A146),ISTEXT(B146),NOT(ISBLANK(C146)),NOT(ISBLANK(D146)),NOT(ISBLANK(E146))),OR(ISBLANK(A146),ISBLANK(B146),ISBLANK(C146),ISBLANK(E146))),"unvollständig","")</f>
        <v/>
      </c>
    </row>
    <row r="147" spans="1:20" s="112" customFormat="1" ht="15.75">
      <c r="A147" s="87"/>
      <c r="B147" s="87"/>
      <c r="C147" s="114"/>
      <c r="D147" s="114"/>
      <c r="E147" s="86"/>
      <c r="F147" s="86"/>
      <c r="G147" s="86"/>
      <c r="H147" s="86"/>
      <c r="I147" s="86"/>
      <c r="J147" s="86"/>
      <c r="K147" s="86"/>
      <c r="L147" s="86"/>
      <c r="M147" s="86"/>
      <c r="N147" s="86"/>
      <c r="O147" s="86"/>
      <c r="P147" s="86"/>
      <c r="Q147" s="86"/>
      <c r="R147" s="86"/>
      <c r="S147" s="111"/>
      <c r="T147" s="195" t="str">
        <f t="shared" si="2"/>
        <v/>
      </c>
    </row>
    <row r="148" spans="1:20" s="112" customFormat="1" ht="15.75">
      <c r="A148" s="87"/>
      <c r="B148" s="87"/>
      <c r="C148" s="114"/>
      <c r="D148" s="114"/>
      <c r="E148" s="86"/>
      <c r="F148" s="86"/>
      <c r="G148" s="86"/>
      <c r="H148" s="86"/>
      <c r="I148" s="86"/>
      <c r="J148" s="86"/>
      <c r="K148" s="86"/>
      <c r="L148" s="86"/>
      <c r="M148" s="86"/>
      <c r="N148" s="86"/>
      <c r="O148" s="86"/>
      <c r="P148" s="86"/>
      <c r="Q148" s="86"/>
      <c r="R148" s="86"/>
      <c r="S148" s="111"/>
      <c r="T148" s="195" t="str">
        <f t="shared" si="2"/>
        <v/>
      </c>
    </row>
    <row r="149" spans="1:20" s="112" customFormat="1" ht="15.75">
      <c r="A149" s="87"/>
      <c r="B149" s="87"/>
      <c r="C149" s="114"/>
      <c r="D149" s="114"/>
      <c r="E149" s="86"/>
      <c r="F149" s="86"/>
      <c r="G149" s="86"/>
      <c r="H149" s="86"/>
      <c r="I149" s="86"/>
      <c r="J149" s="86"/>
      <c r="K149" s="86"/>
      <c r="L149" s="86"/>
      <c r="M149" s="86"/>
      <c r="N149" s="86"/>
      <c r="O149" s="86"/>
      <c r="P149" s="86"/>
      <c r="Q149" s="86"/>
      <c r="R149" s="86"/>
      <c r="S149" s="111"/>
      <c r="T149" s="195" t="str">
        <f t="shared" si="2"/>
        <v/>
      </c>
    </row>
    <row r="150" spans="1:20" s="112" customFormat="1" ht="15.75">
      <c r="A150" s="87"/>
      <c r="B150" s="87"/>
      <c r="C150" s="114"/>
      <c r="D150" s="114"/>
      <c r="E150" s="86"/>
      <c r="F150" s="86"/>
      <c r="G150" s="86"/>
      <c r="H150" s="86"/>
      <c r="I150" s="86"/>
      <c r="J150" s="86"/>
      <c r="K150" s="86"/>
      <c r="L150" s="86"/>
      <c r="M150" s="86"/>
      <c r="N150" s="86"/>
      <c r="O150" s="86"/>
      <c r="P150" s="86"/>
      <c r="Q150" s="86"/>
      <c r="R150" s="86"/>
      <c r="S150" s="111"/>
      <c r="T150" s="195" t="str">
        <f t="shared" si="2"/>
        <v/>
      </c>
    </row>
    <row r="151" spans="1:20" s="112" customFormat="1" ht="15.75">
      <c r="A151" s="87"/>
      <c r="B151" s="87"/>
      <c r="C151" s="114"/>
      <c r="D151" s="114"/>
      <c r="E151" s="86"/>
      <c r="F151" s="86"/>
      <c r="G151" s="86"/>
      <c r="H151" s="86"/>
      <c r="I151" s="86"/>
      <c r="J151" s="86"/>
      <c r="K151" s="86"/>
      <c r="L151" s="86"/>
      <c r="M151" s="86"/>
      <c r="N151" s="86"/>
      <c r="O151" s="86"/>
      <c r="P151" s="86"/>
      <c r="Q151" s="86"/>
      <c r="R151" s="86"/>
      <c r="S151" s="111"/>
      <c r="T151" s="195" t="str">
        <f t="shared" si="2"/>
        <v/>
      </c>
    </row>
    <row r="152" spans="1:20" s="112" customFormat="1" ht="15.75">
      <c r="A152" s="87"/>
      <c r="B152" s="87"/>
      <c r="C152" s="114"/>
      <c r="D152" s="114"/>
      <c r="E152" s="86"/>
      <c r="F152" s="86"/>
      <c r="G152" s="86"/>
      <c r="H152" s="86"/>
      <c r="I152" s="86"/>
      <c r="J152" s="86"/>
      <c r="K152" s="86"/>
      <c r="L152" s="86"/>
      <c r="M152" s="86"/>
      <c r="N152" s="86"/>
      <c r="O152" s="86"/>
      <c r="P152" s="86"/>
      <c r="Q152" s="86"/>
      <c r="R152" s="86"/>
      <c r="S152" s="111"/>
      <c r="T152" s="195" t="str">
        <f t="shared" si="2"/>
        <v/>
      </c>
    </row>
    <row r="153" spans="1:20" s="112" customFormat="1" ht="15.75">
      <c r="A153" s="87"/>
      <c r="B153" s="87"/>
      <c r="C153" s="114"/>
      <c r="D153" s="114"/>
      <c r="E153" s="86"/>
      <c r="F153" s="86"/>
      <c r="G153" s="86"/>
      <c r="H153" s="86"/>
      <c r="I153" s="86"/>
      <c r="J153" s="86"/>
      <c r="K153" s="86"/>
      <c r="L153" s="86"/>
      <c r="M153" s="86"/>
      <c r="N153" s="86"/>
      <c r="O153" s="86"/>
      <c r="P153" s="86"/>
      <c r="Q153" s="86"/>
      <c r="R153" s="86"/>
      <c r="S153" s="111"/>
      <c r="T153" s="195" t="str">
        <f t="shared" si="2"/>
        <v/>
      </c>
    </row>
    <row r="154" spans="1:20" s="112" customFormat="1" ht="15.75">
      <c r="A154" s="87"/>
      <c r="B154" s="87"/>
      <c r="C154" s="114"/>
      <c r="D154" s="114"/>
      <c r="E154" s="86"/>
      <c r="F154" s="86"/>
      <c r="G154" s="86"/>
      <c r="H154" s="86"/>
      <c r="I154" s="86"/>
      <c r="J154" s="86"/>
      <c r="K154" s="86"/>
      <c r="L154" s="86"/>
      <c r="M154" s="86"/>
      <c r="N154" s="86"/>
      <c r="O154" s="86"/>
      <c r="P154" s="86"/>
      <c r="Q154" s="86"/>
      <c r="R154" s="86"/>
      <c r="S154" s="111"/>
      <c r="T154" s="195" t="str">
        <f t="shared" si="2"/>
        <v/>
      </c>
    </row>
    <row r="155" spans="1:20" s="112" customFormat="1" ht="15.75">
      <c r="A155" s="87"/>
      <c r="B155" s="87"/>
      <c r="C155" s="114"/>
      <c r="D155" s="114"/>
      <c r="E155" s="86"/>
      <c r="F155" s="86"/>
      <c r="G155" s="86"/>
      <c r="H155" s="86"/>
      <c r="I155" s="86"/>
      <c r="J155" s="86"/>
      <c r="K155" s="86"/>
      <c r="L155" s="86"/>
      <c r="M155" s="86"/>
      <c r="N155" s="86"/>
      <c r="O155" s="86"/>
      <c r="P155" s="86"/>
      <c r="Q155" s="86"/>
      <c r="R155" s="86"/>
      <c r="S155" s="111"/>
      <c r="T155" s="195" t="str">
        <f t="shared" si="2"/>
        <v/>
      </c>
    </row>
    <row r="156" spans="1:20" s="112" customFormat="1" ht="15.75">
      <c r="A156" s="87"/>
      <c r="B156" s="87"/>
      <c r="C156" s="114"/>
      <c r="D156" s="114"/>
      <c r="E156" s="86"/>
      <c r="F156" s="86"/>
      <c r="G156" s="86"/>
      <c r="H156" s="86"/>
      <c r="I156" s="86"/>
      <c r="J156" s="86"/>
      <c r="K156" s="86"/>
      <c r="L156" s="86"/>
      <c r="M156" s="86"/>
      <c r="N156" s="86"/>
      <c r="O156" s="86"/>
      <c r="P156" s="86"/>
      <c r="Q156" s="86"/>
      <c r="R156" s="86"/>
      <c r="S156" s="111"/>
      <c r="T156" s="195" t="str">
        <f t="shared" si="2"/>
        <v/>
      </c>
    </row>
    <row r="157" spans="1:20" s="112" customFormat="1" ht="15.75">
      <c r="A157" s="87"/>
      <c r="B157" s="87"/>
      <c r="C157" s="114"/>
      <c r="D157" s="114"/>
      <c r="E157" s="86"/>
      <c r="F157" s="86"/>
      <c r="G157" s="86"/>
      <c r="H157" s="86"/>
      <c r="I157" s="86"/>
      <c r="J157" s="86"/>
      <c r="K157" s="86"/>
      <c r="L157" s="86"/>
      <c r="M157" s="86"/>
      <c r="N157" s="86"/>
      <c r="O157" s="86"/>
      <c r="P157" s="86"/>
      <c r="Q157" s="86"/>
      <c r="R157" s="86"/>
      <c r="S157" s="111"/>
      <c r="T157" s="195" t="str">
        <f t="shared" si="2"/>
        <v/>
      </c>
    </row>
    <row r="158" spans="1:20" s="112" customFormat="1" ht="15.75">
      <c r="A158" s="87"/>
      <c r="B158" s="87"/>
      <c r="C158" s="114"/>
      <c r="D158" s="114"/>
      <c r="E158" s="86"/>
      <c r="F158" s="86"/>
      <c r="G158" s="86"/>
      <c r="H158" s="86"/>
      <c r="I158" s="86"/>
      <c r="J158" s="86"/>
      <c r="K158" s="86"/>
      <c r="L158" s="86"/>
      <c r="M158" s="86"/>
      <c r="N158" s="86"/>
      <c r="O158" s="86"/>
      <c r="P158" s="86"/>
      <c r="Q158" s="86"/>
      <c r="R158" s="86"/>
      <c r="S158" s="111"/>
      <c r="T158" s="195" t="str">
        <f t="shared" si="2"/>
        <v/>
      </c>
    </row>
    <row r="159" spans="1:20" s="112" customFormat="1" ht="15.75">
      <c r="A159" s="87"/>
      <c r="B159" s="87"/>
      <c r="C159" s="114"/>
      <c r="D159" s="114"/>
      <c r="E159" s="86"/>
      <c r="F159" s="86"/>
      <c r="G159" s="86"/>
      <c r="H159" s="86"/>
      <c r="I159" s="86"/>
      <c r="J159" s="86"/>
      <c r="K159" s="86"/>
      <c r="L159" s="86"/>
      <c r="M159" s="86"/>
      <c r="N159" s="86"/>
      <c r="O159" s="86"/>
      <c r="P159" s="86"/>
      <c r="Q159" s="86"/>
      <c r="R159" s="86"/>
      <c r="S159" s="111"/>
      <c r="T159" s="195" t="str">
        <f t="shared" si="2"/>
        <v/>
      </c>
    </row>
    <row r="160" spans="1:20" s="112" customFormat="1" ht="15.75">
      <c r="A160" s="87"/>
      <c r="B160" s="87"/>
      <c r="C160" s="114"/>
      <c r="D160" s="114"/>
      <c r="E160" s="86"/>
      <c r="F160" s="86"/>
      <c r="G160" s="86"/>
      <c r="H160" s="86"/>
      <c r="I160" s="86"/>
      <c r="J160" s="86"/>
      <c r="K160" s="86"/>
      <c r="L160" s="86"/>
      <c r="M160" s="86"/>
      <c r="N160" s="86"/>
      <c r="O160" s="86"/>
      <c r="P160" s="86"/>
      <c r="Q160" s="86"/>
      <c r="R160" s="86"/>
      <c r="S160" s="111"/>
      <c r="T160" s="195" t="str">
        <f t="shared" si="2"/>
        <v/>
      </c>
    </row>
    <row r="161" spans="1:20" s="112" customFormat="1" ht="15.75">
      <c r="A161" s="87"/>
      <c r="B161" s="87"/>
      <c r="C161" s="114"/>
      <c r="D161" s="114"/>
      <c r="E161" s="86"/>
      <c r="F161" s="86"/>
      <c r="G161" s="86"/>
      <c r="H161" s="86"/>
      <c r="I161" s="86"/>
      <c r="J161" s="86"/>
      <c r="K161" s="86"/>
      <c r="L161" s="86"/>
      <c r="M161" s="86"/>
      <c r="N161" s="86"/>
      <c r="O161" s="86"/>
      <c r="P161" s="86"/>
      <c r="Q161" s="86"/>
      <c r="R161" s="86"/>
      <c r="S161" s="111"/>
      <c r="T161" s="195" t="str">
        <f t="shared" si="2"/>
        <v/>
      </c>
    </row>
    <row r="162" spans="1:20" s="112" customFormat="1" ht="15.75">
      <c r="A162" s="87"/>
      <c r="B162" s="87"/>
      <c r="C162" s="114"/>
      <c r="D162" s="114"/>
      <c r="E162" s="86"/>
      <c r="F162" s="86"/>
      <c r="G162" s="86"/>
      <c r="H162" s="86"/>
      <c r="I162" s="86"/>
      <c r="J162" s="86"/>
      <c r="K162" s="86"/>
      <c r="L162" s="86"/>
      <c r="M162" s="86"/>
      <c r="N162" s="86"/>
      <c r="O162" s="86"/>
      <c r="P162" s="86"/>
      <c r="Q162" s="86"/>
      <c r="R162" s="86"/>
      <c r="S162" s="111"/>
      <c r="T162" s="195" t="str">
        <f t="shared" si="2"/>
        <v/>
      </c>
    </row>
    <row r="163" spans="1:20" s="112" customFormat="1" ht="15.75">
      <c r="A163" s="87"/>
      <c r="B163" s="87"/>
      <c r="C163" s="114"/>
      <c r="D163" s="114"/>
      <c r="E163" s="86"/>
      <c r="F163" s="86"/>
      <c r="G163" s="86"/>
      <c r="H163" s="86"/>
      <c r="I163" s="86"/>
      <c r="J163" s="86"/>
      <c r="K163" s="86"/>
      <c r="L163" s="86"/>
      <c r="M163" s="86"/>
      <c r="N163" s="86"/>
      <c r="O163" s="86"/>
      <c r="P163" s="86"/>
      <c r="Q163" s="86"/>
      <c r="R163" s="86"/>
      <c r="S163" s="111"/>
      <c r="T163" s="195" t="str">
        <f t="shared" si="2"/>
        <v/>
      </c>
    </row>
    <row r="164" spans="1:20" s="112" customFormat="1" ht="15.75">
      <c r="A164" s="87"/>
      <c r="B164" s="87"/>
      <c r="C164" s="114"/>
      <c r="D164" s="114"/>
      <c r="E164" s="86"/>
      <c r="F164" s="86"/>
      <c r="G164" s="86"/>
      <c r="H164" s="86"/>
      <c r="I164" s="86"/>
      <c r="J164" s="86"/>
      <c r="K164" s="86"/>
      <c r="L164" s="86"/>
      <c r="M164" s="86"/>
      <c r="N164" s="86"/>
      <c r="O164" s="86"/>
      <c r="P164" s="86"/>
      <c r="Q164" s="86"/>
      <c r="R164" s="86"/>
      <c r="S164" s="111"/>
      <c r="T164" s="195" t="str">
        <f t="shared" si="2"/>
        <v/>
      </c>
    </row>
    <row r="165" spans="1:20" s="112" customFormat="1" ht="15.75">
      <c r="A165" s="87"/>
      <c r="B165" s="87"/>
      <c r="C165" s="114"/>
      <c r="D165" s="114"/>
      <c r="E165" s="86"/>
      <c r="F165" s="86"/>
      <c r="G165" s="86"/>
      <c r="H165" s="86"/>
      <c r="I165" s="86"/>
      <c r="J165" s="86"/>
      <c r="K165" s="86"/>
      <c r="L165" s="86"/>
      <c r="M165" s="86"/>
      <c r="N165" s="86"/>
      <c r="O165" s="86"/>
      <c r="P165" s="86"/>
      <c r="Q165" s="86"/>
      <c r="R165" s="86"/>
      <c r="S165" s="111"/>
      <c r="T165" s="195" t="str">
        <f t="shared" si="2"/>
        <v/>
      </c>
    </row>
    <row r="166" spans="1:20" s="112" customFormat="1" ht="15.75">
      <c r="A166" s="87"/>
      <c r="B166" s="87"/>
      <c r="C166" s="114"/>
      <c r="D166" s="114"/>
      <c r="E166" s="86"/>
      <c r="F166" s="86"/>
      <c r="G166" s="86"/>
      <c r="H166" s="86"/>
      <c r="I166" s="86"/>
      <c r="J166" s="86"/>
      <c r="K166" s="86"/>
      <c r="L166" s="86"/>
      <c r="M166" s="86"/>
      <c r="N166" s="86"/>
      <c r="O166" s="86"/>
      <c r="P166" s="86"/>
      <c r="Q166" s="86"/>
      <c r="R166" s="86"/>
      <c r="S166" s="111"/>
      <c r="T166" s="195" t="str">
        <f t="shared" si="2"/>
        <v/>
      </c>
    </row>
    <row r="167" spans="1:20" s="112" customFormat="1" ht="15.75">
      <c r="A167" s="87"/>
      <c r="B167" s="87"/>
      <c r="C167" s="114"/>
      <c r="D167" s="114"/>
      <c r="E167" s="86"/>
      <c r="F167" s="86"/>
      <c r="G167" s="86"/>
      <c r="H167" s="86"/>
      <c r="I167" s="86"/>
      <c r="J167" s="86"/>
      <c r="K167" s="86"/>
      <c r="L167" s="86"/>
      <c r="M167" s="86"/>
      <c r="N167" s="86"/>
      <c r="O167" s="86"/>
      <c r="P167" s="86"/>
      <c r="Q167" s="86"/>
      <c r="R167" s="86"/>
      <c r="S167" s="111"/>
      <c r="T167" s="195" t="str">
        <f t="shared" si="2"/>
        <v/>
      </c>
    </row>
    <row r="168" spans="1:20" s="112" customFormat="1" ht="15.75">
      <c r="A168" s="87"/>
      <c r="B168" s="87"/>
      <c r="C168" s="114"/>
      <c r="D168" s="114"/>
      <c r="E168" s="86"/>
      <c r="F168" s="86"/>
      <c r="G168" s="86"/>
      <c r="H168" s="86"/>
      <c r="I168" s="86"/>
      <c r="J168" s="86"/>
      <c r="K168" s="86"/>
      <c r="L168" s="86"/>
      <c r="M168" s="86"/>
      <c r="N168" s="86"/>
      <c r="O168" s="86"/>
      <c r="P168" s="86"/>
      <c r="Q168" s="86"/>
      <c r="R168" s="86"/>
      <c r="S168" s="111"/>
      <c r="T168" s="195" t="str">
        <f t="shared" si="2"/>
        <v/>
      </c>
    </row>
    <row r="169" spans="1:20" s="112" customFormat="1" ht="15.75">
      <c r="A169" s="87"/>
      <c r="B169" s="87"/>
      <c r="C169" s="114"/>
      <c r="D169" s="114"/>
      <c r="E169" s="86"/>
      <c r="F169" s="86"/>
      <c r="G169" s="86"/>
      <c r="H169" s="86"/>
      <c r="I169" s="86"/>
      <c r="J169" s="86"/>
      <c r="K169" s="86"/>
      <c r="L169" s="86"/>
      <c r="M169" s="86"/>
      <c r="N169" s="86"/>
      <c r="O169" s="86"/>
      <c r="P169" s="86"/>
      <c r="Q169" s="86"/>
      <c r="R169" s="86"/>
      <c r="S169" s="111"/>
      <c r="T169" s="195" t="str">
        <f t="shared" si="2"/>
        <v/>
      </c>
    </row>
    <row r="170" spans="1:20" s="112" customFormat="1" ht="15.75">
      <c r="A170" s="87"/>
      <c r="B170" s="87"/>
      <c r="C170" s="114"/>
      <c r="D170" s="114"/>
      <c r="E170" s="86"/>
      <c r="F170" s="86"/>
      <c r="G170" s="86"/>
      <c r="H170" s="86"/>
      <c r="I170" s="86"/>
      <c r="J170" s="86"/>
      <c r="K170" s="86"/>
      <c r="L170" s="86"/>
      <c r="M170" s="86"/>
      <c r="N170" s="86"/>
      <c r="O170" s="86"/>
      <c r="P170" s="86"/>
      <c r="Q170" s="86"/>
      <c r="R170" s="86"/>
      <c r="S170" s="111"/>
      <c r="T170" s="195" t="str">
        <f t="shared" si="2"/>
        <v/>
      </c>
    </row>
    <row r="171" spans="1:20" s="112" customFormat="1" ht="15.75">
      <c r="A171" s="87"/>
      <c r="B171" s="87"/>
      <c r="C171" s="114"/>
      <c r="D171" s="114"/>
      <c r="E171" s="86"/>
      <c r="F171" s="86"/>
      <c r="G171" s="86"/>
      <c r="H171" s="86"/>
      <c r="I171" s="86"/>
      <c r="J171" s="86"/>
      <c r="K171" s="86"/>
      <c r="L171" s="86"/>
      <c r="M171" s="86"/>
      <c r="N171" s="86"/>
      <c r="O171" s="86"/>
      <c r="P171" s="86"/>
      <c r="Q171" s="86"/>
      <c r="R171" s="86"/>
      <c r="S171" s="111"/>
      <c r="T171" s="195" t="str">
        <f t="shared" si="2"/>
        <v/>
      </c>
    </row>
    <row r="172" spans="1:20" s="112" customFormat="1" ht="15.75">
      <c r="A172" s="87"/>
      <c r="B172" s="87"/>
      <c r="C172" s="114"/>
      <c r="D172" s="114"/>
      <c r="E172" s="86"/>
      <c r="F172" s="86"/>
      <c r="G172" s="86"/>
      <c r="H172" s="86"/>
      <c r="I172" s="86"/>
      <c r="J172" s="86"/>
      <c r="K172" s="86"/>
      <c r="L172" s="86"/>
      <c r="M172" s="86"/>
      <c r="N172" s="86"/>
      <c r="O172" s="86"/>
      <c r="P172" s="86"/>
      <c r="Q172" s="86"/>
      <c r="R172" s="86"/>
      <c r="S172" s="111"/>
      <c r="T172" s="195" t="str">
        <f t="shared" si="2"/>
        <v/>
      </c>
    </row>
    <row r="173" spans="1:20" s="112" customFormat="1" ht="15.75">
      <c r="A173" s="87"/>
      <c r="B173" s="87"/>
      <c r="C173" s="114"/>
      <c r="D173" s="114"/>
      <c r="E173" s="86"/>
      <c r="F173" s="86"/>
      <c r="G173" s="86"/>
      <c r="H173" s="86"/>
      <c r="I173" s="86"/>
      <c r="J173" s="86"/>
      <c r="K173" s="86"/>
      <c r="L173" s="86"/>
      <c r="M173" s="86"/>
      <c r="N173" s="86"/>
      <c r="O173" s="86"/>
      <c r="P173" s="86"/>
      <c r="Q173" s="86"/>
      <c r="R173" s="86"/>
      <c r="S173" s="111"/>
      <c r="T173" s="195" t="str">
        <f t="shared" si="2"/>
        <v/>
      </c>
    </row>
    <row r="174" spans="1:20" s="112" customFormat="1" ht="15.75">
      <c r="A174" s="87"/>
      <c r="B174" s="87"/>
      <c r="C174" s="114"/>
      <c r="D174" s="114"/>
      <c r="E174" s="86"/>
      <c r="F174" s="86"/>
      <c r="G174" s="86"/>
      <c r="H174" s="86"/>
      <c r="I174" s="86"/>
      <c r="J174" s="86"/>
      <c r="K174" s="86"/>
      <c r="L174" s="86"/>
      <c r="M174" s="86"/>
      <c r="N174" s="86"/>
      <c r="O174" s="86"/>
      <c r="P174" s="86"/>
      <c r="Q174" s="86"/>
      <c r="R174" s="86"/>
      <c r="S174" s="111"/>
      <c r="T174" s="195" t="str">
        <f t="shared" si="2"/>
        <v/>
      </c>
    </row>
    <row r="175" spans="1:20" s="112" customFormat="1" ht="15.75">
      <c r="A175" s="87"/>
      <c r="B175" s="87"/>
      <c r="C175" s="114"/>
      <c r="D175" s="114"/>
      <c r="E175" s="86"/>
      <c r="F175" s="86"/>
      <c r="G175" s="86"/>
      <c r="H175" s="86"/>
      <c r="I175" s="86"/>
      <c r="J175" s="86"/>
      <c r="K175" s="86"/>
      <c r="L175" s="86"/>
      <c r="M175" s="86"/>
      <c r="N175" s="86"/>
      <c r="O175" s="86"/>
      <c r="P175" s="86"/>
      <c r="Q175" s="86"/>
      <c r="R175" s="86"/>
      <c r="S175" s="111"/>
      <c r="T175" s="195" t="str">
        <f t="shared" si="2"/>
        <v/>
      </c>
    </row>
    <row r="176" spans="1:20" s="112" customFormat="1" ht="15.75">
      <c r="A176" s="87"/>
      <c r="B176" s="87"/>
      <c r="C176" s="114"/>
      <c r="D176" s="114"/>
      <c r="E176" s="86"/>
      <c r="F176" s="86"/>
      <c r="G176" s="86"/>
      <c r="H176" s="86"/>
      <c r="I176" s="86"/>
      <c r="J176" s="86"/>
      <c r="K176" s="86"/>
      <c r="L176" s="86"/>
      <c r="M176" s="86"/>
      <c r="N176" s="86"/>
      <c r="O176" s="86"/>
      <c r="P176" s="86"/>
      <c r="Q176" s="86"/>
      <c r="R176" s="86"/>
      <c r="S176" s="111"/>
      <c r="T176" s="195" t="str">
        <f t="shared" si="2"/>
        <v/>
      </c>
    </row>
    <row r="177" spans="1:20" s="112" customFormat="1" ht="15.75">
      <c r="A177" s="87"/>
      <c r="B177" s="87"/>
      <c r="C177" s="114"/>
      <c r="D177" s="114"/>
      <c r="E177" s="86"/>
      <c r="F177" s="86"/>
      <c r="G177" s="86"/>
      <c r="H177" s="86"/>
      <c r="I177" s="86"/>
      <c r="J177" s="86"/>
      <c r="K177" s="86"/>
      <c r="L177" s="86"/>
      <c r="M177" s="86"/>
      <c r="N177" s="86"/>
      <c r="O177" s="86"/>
      <c r="P177" s="86"/>
      <c r="Q177" s="86"/>
      <c r="R177" s="86"/>
      <c r="S177" s="111"/>
      <c r="T177" s="195" t="str">
        <f t="shared" si="2"/>
        <v/>
      </c>
    </row>
    <row r="178" spans="1:20" s="112" customFormat="1" ht="15.75">
      <c r="A178" s="87"/>
      <c r="B178" s="87"/>
      <c r="C178" s="114"/>
      <c r="D178" s="114"/>
      <c r="E178" s="86"/>
      <c r="F178" s="86"/>
      <c r="G178" s="86"/>
      <c r="H178" s="86"/>
      <c r="I178" s="86"/>
      <c r="J178" s="86"/>
      <c r="K178" s="86"/>
      <c r="L178" s="86"/>
      <c r="M178" s="86"/>
      <c r="N178" s="86"/>
      <c r="O178" s="86"/>
      <c r="P178" s="86"/>
      <c r="Q178" s="86"/>
      <c r="R178" s="86"/>
      <c r="S178" s="111"/>
      <c r="T178" s="195" t="str">
        <f t="shared" si="2"/>
        <v/>
      </c>
    </row>
    <row r="179" spans="1:20" s="112" customFormat="1" ht="15.75">
      <c r="A179" s="87"/>
      <c r="B179" s="87"/>
      <c r="C179" s="114"/>
      <c r="D179" s="114"/>
      <c r="E179" s="86"/>
      <c r="F179" s="86"/>
      <c r="G179" s="86"/>
      <c r="H179" s="86"/>
      <c r="I179" s="86"/>
      <c r="J179" s="86"/>
      <c r="K179" s="86"/>
      <c r="L179" s="86"/>
      <c r="M179" s="86"/>
      <c r="N179" s="86"/>
      <c r="O179" s="86"/>
      <c r="P179" s="86"/>
      <c r="Q179" s="86"/>
      <c r="R179" s="86"/>
      <c r="S179" s="111"/>
      <c r="T179" s="195" t="str">
        <f t="shared" si="2"/>
        <v/>
      </c>
    </row>
    <row r="180" spans="1:20" s="112" customFormat="1" ht="15.75">
      <c r="A180" s="87"/>
      <c r="B180" s="87"/>
      <c r="C180" s="114"/>
      <c r="D180" s="114"/>
      <c r="E180" s="86"/>
      <c r="F180" s="86"/>
      <c r="G180" s="86"/>
      <c r="H180" s="86"/>
      <c r="I180" s="86"/>
      <c r="J180" s="86"/>
      <c r="K180" s="86"/>
      <c r="L180" s="86"/>
      <c r="M180" s="86"/>
      <c r="N180" s="86"/>
      <c r="O180" s="86"/>
      <c r="P180" s="86"/>
      <c r="Q180" s="86"/>
      <c r="R180" s="86"/>
      <c r="S180" s="111"/>
      <c r="T180" s="195" t="str">
        <f t="shared" si="2"/>
        <v/>
      </c>
    </row>
    <row r="181" spans="1:20" s="112" customFormat="1" ht="15.75">
      <c r="A181" s="87"/>
      <c r="B181" s="87"/>
      <c r="C181" s="114"/>
      <c r="D181" s="114"/>
      <c r="E181" s="86"/>
      <c r="F181" s="86"/>
      <c r="G181" s="86"/>
      <c r="H181" s="86"/>
      <c r="I181" s="86"/>
      <c r="J181" s="86"/>
      <c r="K181" s="86"/>
      <c r="L181" s="86"/>
      <c r="M181" s="86"/>
      <c r="N181" s="86"/>
      <c r="O181" s="86"/>
      <c r="P181" s="86"/>
      <c r="Q181" s="86"/>
      <c r="R181" s="86"/>
      <c r="S181" s="111"/>
      <c r="T181" s="195" t="str">
        <f t="shared" si="2"/>
        <v/>
      </c>
    </row>
    <row r="182" spans="1:20" s="112" customFormat="1" ht="15.75">
      <c r="A182" s="87"/>
      <c r="B182" s="87"/>
      <c r="C182" s="114"/>
      <c r="D182" s="114"/>
      <c r="E182" s="86"/>
      <c r="F182" s="86"/>
      <c r="G182" s="86"/>
      <c r="H182" s="86"/>
      <c r="I182" s="86"/>
      <c r="J182" s="86"/>
      <c r="K182" s="86"/>
      <c r="L182" s="86"/>
      <c r="M182" s="86"/>
      <c r="N182" s="86"/>
      <c r="O182" s="86"/>
      <c r="P182" s="86"/>
      <c r="Q182" s="86"/>
      <c r="R182" s="86"/>
      <c r="S182" s="111"/>
      <c r="T182" s="195" t="str">
        <f t="shared" si="2"/>
        <v/>
      </c>
    </row>
    <row r="183" spans="1:20" s="112" customFormat="1" ht="15.75">
      <c r="A183" s="87"/>
      <c r="B183" s="87"/>
      <c r="C183" s="114"/>
      <c r="D183" s="114"/>
      <c r="E183" s="86"/>
      <c r="F183" s="86"/>
      <c r="G183" s="86"/>
      <c r="H183" s="86"/>
      <c r="I183" s="86"/>
      <c r="J183" s="86"/>
      <c r="K183" s="86"/>
      <c r="L183" s="86"/>
      <c r="M183" s="86"/>
      <c r="N183" s="86"/>
      <c r="O183" s="86"/>
      <c r="P183" s="86"/>
      <c r="Q183" s="86"/>
      <c r="R183" s="86"/>
      <c r="S183" s="111"/>
      <c r="T183" s="195" t="str">
        <f t="shared" si="2"/>
        <v/>
      </c>
    </row>
    <row r="184" spans="1:20" s="112" customFormat="1" ht="15.75">
      <c r="A184" s="87"/>
      <c r="B184" s="87"/>
      <c r="C184" s="114"/>
      <c r="D184" s="114"/>
      <c r="E184" s="86"/>
      <c r="F184" s="86"/>
      <c r="G184" s="86"/>
      <c r="H184" s="86"/>
      <c r="I184" s="86"/>
      <c r="J184" s="86"/>
      <c r="K184" s="86"/>
      <c r="L184" s="86"/>
      <c r="M184" s="86"/>
      <c r="N184" s="86"/>
      <c r="O184" s="86"/>
      <c r="P184" s="86"/>
      <c r="Q184" s="86"/>
      <c r="R184" s="86"/>
      <c r="S184" s="111"/>
      <c r="T184" s="195" t="str">
        <f t="shared" si="2"/>
        <v/>
      </c>
    </row>
    <row r="185" spans="1:20" s="112" customFormat="1" ht="15.75">
      <c r="A185" s="87"/>
      <c r="B185" s="87"/>
      <c r="C185" s="114"/>
      <c r="D185" s="114"/>
      <c r="E185" s="86"/>
      <c r="F185" s="86"/>
      <c r="G185" s="86"/>
      <c r="H185" s="86"/>
      <c r="I185" s="86"/>
      <c r="J185" s="86"/>
      <c r="K185" s="86"/>
      <c r="L185" s="86"/>
      <c r="M185" s="86"/>
      <c r="N185" s="86"/>
      <c r="O185" s="86"/>
      <c r="P185" s="86"/>
      <c r="Q185" s="86"/>
      <c r="R185" s="86"/>
      <c r="S185" s="111"/>
      <c r="T185" s="195" t="str">
        <f t="shared" si="2"/>
        <v/>
      </c>
    </row>
    <row r="186" spans="1:20" s="112" customFormat="1" ht="15.75">
      <c r="A186" s="87"/>
      <c r="B186" s="87"/>
      <c r="C186" s="114"/>
      <c r="D186" s="114"/>
      <c r="E186" s="86"/>
      <c r="F186" s="86"/>
      <c r="G186" s="86"/>
      <c r="H186" s="86"/>
      <c r="I186" s="86"/>
      <c r="J186" s="86"/>
      <c r="K186" s="86"/>
      <c r="L186" s="86"/>
      <c r="M186" s="86"/>
      <c r="N186" s="86"/>
      <c r="O186" s="86"/>
      <c r="P186" s="86"/>
      <c r="Q186" s="86"/>
      <c r="R186" s="86"/>
      <c r="S186" s="111"/>
      <c r="T186" s="195" t="str">
        <f t="shared" si="2"/>
        <v/>
      </c>
    </row>
    <row r="187" spans="1:20" s="112" customFormat="1" ht="15.75">
      <c r="A187" s="87"/>
      <c r="B187" s="87"/>
      <c r="C187" s="114"/>
      <c r="D187" s="114"/>
      <c r="E187" s="86"/>
      <c r="F187" s="86"/>
      <c r="G187" s="86"/>
      <c r="H187" s="86"/>
      <c r="I187" s="86"/>
      <c r="J187" s="86"/>
      <c r="K187" s="86"/>
      <c r="L187" s="86"/>
      <c r="M187" s="86"/>
      <c r="N187" s="86"/>
      <c r="O187" s="86"/>
      <c r="P187" s="86"/>
      <c r="Q187" s="86"/>
      <c r="R187" s="86"/>
      <c r="S187" s="111"/>
      <c r="T187" s="195" t="str">
        <f t="shared" si="2"/>
        <v/>
      </c>
    </row>
    <row r="188" spans="1:20" s="112" customFormat="1" ht="15.75">
      <c r="A188" s="87"/>
      <c r="B188" s="87"/>
      <c r="C188" s="114"/>
      <c r="D188" s="114"/>
      <c r="E188" s="86"/>
      <c r="F188" s="86"/>
      <c r="G188" s="86"/>
      <c r="H188" s="86"/>
      <c r="I188" s="86"/>
      <c r="J188" s="86"/>
      <c r="K188" s="86"/>
      <c r="L188" s="86"/>
      <c r="M188" s="86"/>
      <c r="N188" s="86"/>
      <c r="O188" s="86"/>
      <c r="P188" s="86"/>
      <c r="Q188" s="86"/>
      <c r="R188" s="86"/>
      <c r="S188" s="111"/>
      <c r="T188" s="195" t="str">
        <f t="shared" si="2"/>
        <v/>
      </c>
    </row>
    <row r="189" spans="1:20" s="112" customFormat="1" ht="15.75">
      <c r="A189" s="87"/>
      <c r="B189" s="87"/>
      <c r="C189" s="114"/>
      <c r="D189" s="114"/>
      <c r="E189" s="86"/>
      <c r="F189" s="86"/>
      <c r="G189" s="86"/>
      <c r="H189" s="86"/>
      <c r="I189" s="86"/>
      <c r="J189" s="86"/>
      <c r="K189" s="86"/>
      <c r="L189" s="86"/>
      <c r="M189" s="86"/>
      <c r="N189" s="86"/>
      <c r="O189" s="86"/>
      <c r="P189" s="86"/>
      <c r="Q189" s="86"/>
      <c r="R189" s="86"/>
      <c r="S189" s="111"/>
      <c r="T189" s="195" t="str">
        <f t="shared" si="2"/>
        <v/>
      </c>
    </row>
    <row r="190" spans="1:20" s="112" customFormat="1" ht="15.75">
      <c r="A190" s="87"/>
      <c r="B190" s="87"/>
      <c r="C190" s="114"/>
      <c r="D190" s="114"/>
      <c r="E190" s="86"/>
      <c r="F190" s="86"/>
      <c r="G190" s="86"/>
      <c r="H190" s="86"/>
      <c r="I190" s="86"/>
      <c r="J190" s="86"/>
      <c r="K190" s="86"/>
      <c r="L190" s="86"/>
      <c r="M190" s="86"/>
      <c r="N190" s="86"/>
      <c r="O190" s="86"/>
      <c r="P190" s="86"/>
      <c r="Q190" s="86"/>
      <c r="R190" s="86"/>
      <c r="S190" s="111"/>
      <c r="T190" s="195" t="str">
        <f t="shared" si="2"/>
        <v/>
      </c>
    </row>
    <row r="191" spans="1:20" s="112" customFormat="1" ht="15.75">
      <c r="A191" s="87"/>
      <c r="B191" s="87"/>
      <c r="C191" s="114"/>
      <c r="D191" s="114"/>
      <c r="E191" s="86"/>
      <c r="F191" s="86"/>
      <c r="G191" s="86"/>
      <c r="H191" s="86"/>
      <c r="I191" s="86"/>
      <c r="J191" s="86"/>
      <c r="K191" s="86"/>
      <c r="L191" s="86"/>
      <c r="M191" s="86"/>
      <c r="N191" s="86"/>
      <c r="O191" s="86"/>
      <c r="P191" s="86"/>
      <c r="Q191" s="86"/>
      <c r="R191" s="86"/>
      <c r="S191" s="111"/>
      <c r="T191" s="195" t="str">
        <f t="shared" si="2"/>
        <v/>
      </c>
    </row>
    <row r="192" spans="1:20" s="112" customFormat="1" ht="15.75">
      <c r="A192" s="87"/>
      <c r="B192" s="87"/>
      <c r="C192" s="114"/>
      <c r="D192" s="114"/>
      <c r="E192" s="86"/>
      <c r="F192" s="86"/>
      <c r="G192" s="86"/>
      <c r="H192" s="86"/>
      <c r="I192" s="86"/>
      <c r="J192" s="86"/>
      <c r="K192" s="86"/>
      <c r="L192" s="86"/>
      <c r="M192" s="86"/>
      <c r="N192" s="86"/>
      <c r="O192" s="86"/>
      <c r="P192" s="86"/>
      <c r="Q192" s="86"/>
      <c r="R192" s="86"/>
      <c r="S192" s="111"/>
      <c r="T192" s="195" t="str">
        <f t="shared" si="2"/>
        <v/>
      </c>
    </row>
    <row r="193" spans="1:20" s="112" customFormat="1" ht="15.75">
      <c r="A193" s="87"/>
      <c r="B193" s="87"/>
      <c r="C193" s="114"/>
      <c r="D193" s="114"/>
      <c r="E193" s="86"/>
      <c r="F193" s="86"/>
      <c r="G193" s="86"/>
      <c r="H193" s="86"/>
      <c r="I193" s="86"/>
      <c r="J193" s="86"/>
      <c r="K193" s="86"/>
      <c r="L193" s="86"/>
      <c r="M193" s="86"/>
      <c r="N193" s="86"/>
      <c r="O193" s="86"/>
      <c r="P193" s="86"/>
      <c r="Q193" s="86"/>
      <c r="R193" s="86"/>
      <c r="S193" s="111"/>
      <c r="T193" s="195" t="str">
        <f t="shared" si="2"/>
        <v/>
      </c>
    </row>
    <row r="194" spans="1:20" s="112" customFormat="1" ht="15.75">
      <c r="A194" s="87"/>
      <c r="B194" s="87"/>
      <c r="C194" s="114"/>
      <c r="D194" s="114"/>
      <c r="E194" s="86"/>
      <c r="F194" s="86"/>
      <c r="G194" s="86"/>
      <c r="H194" s="86"/>
      <c r="I194" s="86"/>
      <c r="J194" s="86"/>
      <c r="K194" s="86"/>
      <c r="L194" s="86"/>
      <c r="M194" s="86"/>
      <c r="N194" s="86"/>
      <c r="O194" s="86"/>
      <c r="P194" s="86"/>
      <c r="Q194" s="86"/>
      <c r="R194" s="86"/>
      <c r="S194" s="111"/>
      <c r="T194" s="195" t="str">
        <f t="shared" si="2"/>
        <v/>
      </c>
    </row>
    <row r="195" spans="1:20" s="112" customFormat="1" ht="15.75">
      <c r="A195" s="87"/>
      <c r="B195" s="87"/>
      <c r="C195" s="114"/>
      <c r="D195" s="114"/>
      <c r="E195" s="86"/>
      <c r="F195" s="86"/>
      <c r="G195" s="86"/>
      <c r="H195" s="86"/>
      <c r="I195" s="86"/>
      <c r="J195" s="86"/>
      <c r="K195" s="86"/>
      <c r="L195" s="86"/>
      <c r="M195" s="86"/>
      <c r="N195" s="86"/>
      <c r="O195" s="86"/>
      <c r="P195" s="86"/>
      <c r="Q195" s="86"/>
      <c r="R195" s="86"/>
      <c r="S195" s="111"/>
      <c r="T195" s="195" t="str">
        <f t="shared" si="2"/>
        <v/>
      </c>
    </row>
    <row r="196" spans="1:20" s="112" customFormat="1" ht="15.75">
      <c r="A196" s="87"/>
      <c r="B196" s="87"/>
      <c r="C196" s="114"/>
      <c r="D196" s="114"/>
      <c r="E196" s="86"/>
      <c r="F196" s="86"/>
      <c r="G196" s="86"/>
      <c r="H196" s="86"/>
      <c r="I196" s="86"/>
      <c r="J196" s="86"/>
      <c r="K196" s="86"/>
      <c r="L196" s="86"/>
      <c r="M196" s="86"/>
      <c r="N196" s="86"/>
      <c r="O196" s="86"/>
      <c r="P196" s="86"/>
      <c r="Q196" s="86"/>
      <c r="R196" s="86"/>
      <c r="S196" s="111"/>
      <c r="T196" s="195" t="str">
        <f t="shared" si="2"/>
        <v/>
      </c>
    </row>
    <row r="197" spans="1:20" s="112" customFormat="1" ht="15.75">
      <c r="A197" s="87"/>
      <c r="B197" s="87"/>
      <c r="C197" s="114"/>
      <c r="D197" s="114"/>
      <c r="E197" s="86"/>
      <c r="F197" s="86"/>
      <c r="G197" s="86"/>
      <c r="H197" s="86"/>
      <c r="I197" s="86"/>
      <c r="J197" s="86"/>
      <c r="K197" s="86"/>
      <c r="L197" s="86"/>
      <c r="M197" s="86"/>
      <c r="N197" s="86"/>
      <c r="O197" s="86"/>
      <c r="P197" s="86"/>
      <c r="Q197" s="86"/>
      <c r="R197" s="86"/>
      <c r="S197" s="111"/>
      <c r="T197" s="195" t="str">
        <f t="shared" si="2"/>
        <v/>
      </c>
    </row>
    <row r="198" spans="1:20" s="112" customFormat="1" ht="15.75">
      <c r="A198" s="87"/>
      <c r="B198" s="87"/>
      <c r="C198" s="114"/>
      <c r="D198" s="114"/>
      <c r="E198" s="86"/>
      <c r="F198" s="86"/>
      <c r="G198" s="86"/>
      <c r="H198" s="86"/>
      <c r="I198" s="86"/>
      <c r="J198" s="86"/>
      <c r="K198" s="86"/>
      <c r="L198" s="86"/>
      <c r="M198" s="86"/>
      <c r="N198" s="86"/>
      <c r="O198" s="86"/>
      <c r="P198" s="86"/>
      <c r="Q198" s="86"/>
      <c r="R198" s="86"/>
      <c r="S198" s="111"/>
      <c r="T198" s="195" t="str">
        <f t="shared" si="2"/>
        <v/>
      </c>
    </row>
    <row r="199" spans="1:20" s="112" customFormat="1" ht="15.75">
      <c r="A199" s="87"/>
      <c r="B199" s="87"/>
      <c r="C199" s="114"/>
      <c r="D199" s="114"/>
      <c r="E199" s="86"/>
      <c r="F199" s="86"/>
      <c r="G199" s="86"/>
      <c r="H199" s="86"/>
      <c r="I199" s="86"/>
      <c r="J199" s="86"/>
      <c r="K199" s="86"/>
      <c r="L199" s="86"/>
      <c r="M199" s="86"/>
      <c r="N199" s="86"/>
      <c r="O199" s="86"/>
      <c r="P199" s="86"/>
      <c r="Q199" s="86"/>
      <c r="R199" s="86"/>
      <c r="S199" s="111"/>
      <c r="T199" s="195" t="str">
        <f t="shared" si="2"/>
        <v/>
      </c>
    </row>
    <row r="200" spans="1:20" s="112" customFormat="1" ht="15.75">
      <c r="A200" s="87"/>
      <c r="B200" s="87"/>
      <c r="C200" s="114"/>
      <c r="D200" s="114"/>
      <c r="E200" s="86"/>
      <c r="F200" s="86"/>
      <c r="G200" s="86"/>
      <c r="H200" s="86"/>
      <c r="I200" s="86"/>
      <c r="J200" s="86"/>
      <c r="K200" s="86"/>
      <c r="L200" s="86"/>
      <c r="M200" s="86"/>
      <c r="N200" s="86"/>
      <c r="O200" s="86"/>
      <c r="P200" s="86"/>
      <c r="Q200" s="86"/>
      <c r="R200" s="86"/>
      <c r="S200" s="111"/>
      <c r="T200" s="195" t="str">
        <f t="shared" si="2"/>
        <v/>
      </c>
    </row>
    <row r="201" spans="1:20" s="112" customFormat="1" ht="15.75">
      <c r="A201" s="87"/>
      <c r="B201" s="87"/>
      <c r="C201" s="114"/>
      <c r="D201" s="114"/>
      <c r="E201" s="86"/>
      <c r="F201" s="86"/>
      <c r="G201" s="86"/>
      <c r="H201" s="86"/>
      <c r="I201" s="86"/>
      <c r="J201" s="86"/>
      <c r="K201" s="86"/>
      <c r="L201" s="86"/>
      <c r="M201" s="86"/>
      <c r="N201" s="86"/>
      <c r="O201" s="86"/>
      <c r="P201" s="86"/>
      <c r="Q201" s="86"/>
      <c r="R201" s="86"/>
      <c r="S201" s="111"/>
      <c r="T201" s="195" t="str">
        <f t="shared" si="2"/>
        <v/>
      </c>
    </row>
    <row r="202" spans="1:20" s="112" customFormat="1" ht="15.75">
      <c r="A202" s="87"/>
      <c r="B202" s="87"/>
      <c r="C202" s="114"/>
      <c r="D202" s="114"/>
      <c r="E202" s="86"/>
      <c r="F202" s="86"/>
      <c r="G202" s="86"/>
      <c r="H202" s="86"/>
      <c r="I202" s="86"/>
      <c r="J202" s="86"/>
      <c r="K202" s="86"/>
      <c r="L202" s="86"/>
      <c r="M202" s="86"/>
      <c r="N202" s="86"/>
      <c r="O202" s="86"/>
      <c r="P202" s="86"/>
      <c r="Q202" s="86"/>
      <c r="R202" s="86"/>
      <c r="S202" s="111"/>
      <c r="T202" s="195" t="str">
        <f t="shared" si="2"/>
        <v/>
      </c>
    </row>
    <row r="203" spans="1:20" s="112" customFormat="1" ht="15.75">
      <c r="A203" s="87"/>
      <c r="B203" s="87"/>
      <c r="C203" s="114"/>
      <c r="D203" s="114"/>
      <c r="E203" s="86"/>
      <c r="F203" s="86"/>
      <c r="G203" s="86"/>
      <c r="H203" s="86"/>
      <c r="I203" s="86"/>
      <c r="J203" s="86"/>
      <c r="K203" s="86"/>
      <c r="L203" s="86"/>
      <c r="M203" s="86"/>
      <c r="N203" s="86"/>
      <c r="O203" s="86"/>
      <c r="P203" s="86"/>
      <c r="Q203" s="86"/>
      <c r="R203" s="86"/>
      <c r="S203" s="111"/>
      <c r="T203" s="195" t="str">
        <f t="shared" si="2"/>
        <v/>
      </c>
    </row>
    <row r="204" spans="1:20" s="112" customFormat="1" ht="15.75">
      <c r="A204" s="87"/>
      <c r="B204" s="87"/>
      <c r="C204" s="114"/>
      <c r="D204" s="114"/>
      <c r="E204" s="86"/>
      <c r="F204" s="86"/>
      <c r="G204" s="86"/>
      <c r="H204" s="86"/>
      <c r="I204" s="86"/>
      <c r="J204" s="86"/>
      <c r="K204" s="86"/>
      <c r="L204" s="86"/>
      <c r="M204" s="86"/>
      <c r="N204" s="86"/>
      <c r="O204" s="86"/>
      <c r="P204" s="86"/>
      <c r="Q204" s="86"/>
      <c r="R204" s="86"/>
      <c r="S204" s="111"/>
      <c r="T204" s="195" t="str">
        <f t="shared" si="2"/>
        <v/>
      </c>
    </row>
    <row r="205" spans="1:20" s="112" customFormat="1" ht="15.75">
      <c r="A205" s="87"/>
      <c r="B205" s="87"/>
      <c r="C205" s="114"/>
      <c r="D205" s="114"/>
      <c r="E205" s="86"/>
      <c r="F205" s="86"/>
      <c r="G205" s="86"/>
      <c r="H205" s="86"/>
      <c r="I205" s="86"/>
      <c r="J205" s="86"/>
      <c r="K205" s="86"/>
      <c r="L205" s="86"/>
      <c r="M205" s="86"/>
      <c r="N205" s="86"/>
      <c r="O205" s="86"/>
      <c r="P205" s="86"/>
      <c r="Q205" s="86"/>
      <c r="R205" s="86"/>
      <c r="S205" s="111"/>
      <c r="T205" s="195" t="str">
        <f t="shared" si="2"/>
        <v/>
      </c>
    </row>
    <row r="206" spans="1:20" s="112" customFormat="1" ht="15.75">
      <c r="A206" s="87"/>
      <c r="B206" s="87"/>
      <c r="C206" s="114"/>
      <c r="D206" s="114"/>
      <c r="E206" s="86"/>
      <c r="F206" s="86"/>
      <c r="G206" s="86"/>
      <c r="H206" s="86"/>
      <c r="I206" s="86"/>
      <c r="J206" s="86"/>
      <c r="K206" s="86"/>
      <c r="L206" s="86"/>
      <c r="M206" s="86"/>
      <c r="N206" s="86"/>
      <c r="O206" s="86"/>
      <c r="P206" s="86"/>
      <c r="Q206" s="86"/>
      <c r="R206" s="86"/>
      <c r="S206" s="111"/>
      <c r="T206" s="195" t="str">
        <f t="shared" si="2"/>
        <v/>
      </c>
    </row>
    <row r="207" spans="1:20" s="112" customFormat="1" ht="15.75">
      <c r="A207" s="87"/>
      <c r="B207" s="87"/>
      <c r="C207" s="114"/>
      <c r="D207" s="114"/>
      <c r="E207" s="86"/>
      <c r="F207" s="86"/>
      <c r="G207" s="86"/>
      <c r="H207" s="86"/>
      <c r="I207" s="86"/>
      <c r="J207" s="86"/>
      <c r="K207" s="86"/>
      <c r="L207" s="86"/>
      <c r="M207" s="86"/>
      <c r="N207" s="86"/>
      <c r="O207" s="86"/>
      <c r="P207" s="86"/>
      <c r="Q207" s="86"/>
      <c r="R207" s="86"/>
      <c r="S207" s="111"/>
      <c r="T207" s="195" t="str">
        <f t="shared" si="2"/>
        <v/>
      </c>
    </row>
    <row r="208" spans="1:20" s="112" customFormat="1" ht="15.75">
      <c r="A208" s="87"/>
      <c r="B208" s="87"/>
      <c r="C208" s="114"/>
      <c r="D208" s="114"/>
      <c r="E208" s="86"/>
      <c r="F208" s="86"/>
      <c r="G208" s="86"/>
      <c r="H208" s="86"/>
      <c r="I208" s="86"/>
      <c r="J208" s="86"/>
      <c r="K208" s="86"/>
      <c r="L208" s="86"/>
      <c r="M208" s="86"/>
      <c r="N208" s="86"/>
      <c r="O208" s="86"/>
      <c r="P208" s="86"/>
      <c r="Q208" s="86"/>
      <c r="R208" s="86"/>
      <c r="S208" s="111"/>
      <c r="T208" s="195" t="str">
        <f t="shared" si="2"/>
        <v/>
      </c>
    </row>
    <row r="209" spans="1:20" s="112" customFormat="1" ht="15.75">
      <c r="A209" s="87"/>
      <c r="B209" s="87"/>
      <c r="C209" s="114"/>
      <c r="D209" s="114"/>
      <c r="E209" s="86"/>
      <c r="F209" s="86"/>
      <c r="G209" s="86"/>
      <c r="H209" s="86"/>
      <c r="I209" s="86"/>
      <c r="J209" s="86"/>
      <c r="K209" s="86"/>
      <c r="L209" s="86"/>
      <c r="M209" s="86"/>
      <c r="N209" s="86"/>
      <c r="O209" s="86"/>
      <c r="P209" s="86"/>
      <c r="Q209" s="86"/>
      <c r="R209" s="86"/>
      <c r="S209" s="111"/>
      <c r="T209" s="195" t="str">
        <f t="shared" si="2"/>
        <v/>
      </c>
    </row>
    <row r="210" spans="1:20" s="112" customFormat="1" ht="15.75">
      <c r="A210" s="87"/>
      <c r="B210" s="87"/>
      <c r="C210" s="114"/>
      <c r="D210" s="114"/>
      <c r="E210" s="86"/>
      <c r="F210" s="86"/>
      <c r="G210" s="86"/>
      <c r="H210" s="86"/>
      <c r="I210" s="86"/>
      <c r="J210" s="86"/>
      <c r="K210" s="86"/>
      <c r="L210" s="86"/>
      <c r="M210" s="86"/>
      <c r="N210" s="86"/>
      <c r="O210" s="86"/>
      <c r="P210" s="86"/>
      <c r="Q210" s="86"/>
      <c r="R210" s="86"/>
      <c r="S210" s="111"/>
      <c r="T210" s="195" t="str">
        <f t="shared" ref="T210:T273" si="3">IF(AND(OR(ISTEXT(A210),ISTEXT(B210),NOT(ISBLANK(C210)),NOT(ISBLANK(D210)),NOT(ISBLANK(E210))),OR(ISBLANK(A210),ISBLANK(B210),ISBLANK(C210),ISBLANK(E210))),"unvollständig","")</f>
        <v/>
      </c>
    </row>
    <row r="211" spans="1:20" s="112" customFormat="1" ht="15.75">
      <c r="A211" s="87"/>
      <c r="B211" s="87"/>
      <c r="C211" s="114"/>
      <c r="D211" s="114"/>
      <c r="E211" s="86"/>
      <c r="F211" s="86"/>
      <c r="G211" s="86"/>
      <c r="H211" s="86"/>
      <c r="I211" s="86"/>
      <c r="J211" s="86"/>
      <c r="K211" s="86"/>
      <c r="L211" s="86"/>
      <c r="M211" s="86"/>
      <c r="N211" s="86"/>
      <c r="O211" s="86"/>
      <c r="P211" s="86"/>
      <c r="Q211" s="86"/>
      <c r="R211" s="86"/>
      <c r="S211" s="111"/>
      <c r="T211" s="195" t="str">
        <f t="shared" si="3"/>
        <v/>
      </c>
    </row>
    <row r="212" spans="1:20" s="112" customFormat="1" ht="15.75">
      <c r="A212" s="87"/>
      <c r="B212" s="87"/>
      <c r="C212" s="114"/>
      <c r="D212" s="114"/>
      <c r="E212" s="86"/>
      <c r="F212" s="86"/>
      <c r="G212" s="86"/>
      <c r="H212" s="86"/>
      <c r="I212" s="86"/>
      <c r="J212" s="86"/>
      <c r="K212" s="86"/>
      <c r="L212" s="86"/>
      <c r="M212" s="86"/>
      <c r="N212" s="86"/>
      <c r="O212" s="86"/>
      <c r="P212" s="86"/>
      <c r="Q212" s="86"/>
      <c r="R212" s="86"/>
      <c r="S212" s="111"/>
      <c r="T212" s="195" t="str">
        <f t="shared" si="3"/>
        <v/>
      </c>
    </row>
    <row r="213" spans="1:20" s="112" customFormat="1" ht="15.75">
      <c r="A213" s="87"/>
      <c r="B213" s="87"/>
      <c r="C213" s="114"/>
      <c r="D213" s="114"/>
      <c r="E213" s="86"/>
      <c r="F213" s="86"/>
      <c r="G213" s="86"/>
      <c r="H213" s="86"/>
      <c r="I213" s="86"/>
      <c r="J213" s="86"/>
      <c r="K213" s="86"/>
      <c r="L213" s="86"/>
      <c r="M213" s="86"/>
      <c r="N213" s="86"/>
      <c r="O213" s="86"/>
      <c r="P213" s="86"/>
      <c r="Q213" s="86"/>
      <c r="R213" s="86"/>
      <c r="S213" s="111"/>
      <c r="T213" s="195" t="str">
        <f t="shared" si="3"/>
        <v/>
      </c>
    </row>
    <row r="214" spans="1:20" s="112" customFormat="1" ht="15.75">
      <c r="A214" s="87"/>
      <c r="B214" s="87"/>
      <c r="C214" s="114"/>
      <c r="D214" s="114"/>
      <c r="E214" s="86"/>
      <c r="F214" s="86"/>
      <c r="G214" s="86"/>
      <c r="H214" s="86"/>
      <c r="I214" s="86"/>
      <c r="J214" s="86"/>
      <c r="K214" s="86"/>
      <c r="L214" s="86"/>
      <c r="M214" s="86"/>
      <c r="N214" s="86"/>
      <c r="O214" s="86"/>
      <c r="P214" s="86"/>
      <c r="Q214" s="86"/>
      <c r="R214" s="86"/>
      <c r="S214" s="111"/>
      <c r="T214" s="195" t="str">
        <f t="shared" si="3"/>
        <v/>
      </c>
    </row>
    <row r="215" spans="1:20" s="112" customFormat="1" ht="15.75">
      <c r="A215" s="87"/>
      <c r="B215" s="87"/>
      <c r="C215" s="114"/>
      <c r="D215" s="114"/>
      <c r="E215" s="86"/>
      <c r="F215" s="86"/>
      <c r="G215" s="86"/>
      <c r="H215" s="86"/>
      <c r="I215" s="86"/>
      <c r="J215" s="86"/>
      <c r="K215" s="86"/>
      <c r="L215" s="86"/>
      <c r="M215" s="86"/>
      <c r="N215" s="86"/>
      <c r="O215" s="86"/>
      <c r="P215" s="86"/>
      <c r="Q215" s="86"/>
      <c r="R215" s="86"/>
      <c r="S215" s="111"/>
      <c r="T215" s="195" t="str">
        <f t="shared" si="3"/>
        <v/>
      </c>
    </row>
    <row r="216" spans="1:20" s="112" customFormat="1" ht="15.75">
      <c r="A216" s="87"/>
      <c r="B216" s="87"/>
      <c r="C216" s="114"/>
      <c r="D216" s="114"/>
      <c r="E216" s="86"/>
      <c r="F216" s="86"/>
      <c r="G216" s="86"/>
      <c r="H216" s="86"/>
      <c r="I216" s="86"/>
      <c r="J216" s="86"/>
      <c r="K216" s="86"/>
      <c r="L216" s="86"/>
      <c r="M216" s="86"/>
      <c r="N216" s="86"/>
      <c r="O216" s="86"/>
      <c r="P216" s="86"/>
      <c r="Q216" s="86"/>
      <c r="R216" s="86"/>
      <c r="S216" s="111"/>
      <c r="T216" s="195" t="str">
        <f t="shared" si="3"/>
        <v/>
      </c>
    </row>
    <row r="217" spans="1:20" s="112" customFormat="1" ht="15.75">
      <c r="A217" s="87"/>
      <c r="B217" s="87"/>
      <c r="C217" s="114"/>
      <c r="D217" s="114"/>
      <c r="E217" s="86"/>
      <c r="F217" s="86"/>
      <c r="G217" s="86"/>
      <c r="H217" s="86"/>
      <c r="I217" s="86"/>
      <c r="J217" s="86"/>
      <c r="K217" s="86"/>
      <c r="L217" s="86"/>
      <c r="M217" s="86"/>
      <c r="N217" s="86"/>
      <c r="O217" s="86"/>
      <c r="P217" s="86"/>
      <c r="Q217" s="86"/>
      <c r="R217" s="86"/>
      <c r="S217" s="111"/>
      <c r="T217" s="195" t="str">
        <f t="shared" si="3"/>
        <v/>
      </c>
    </row>
    <row r="218" spans="1:20" s="112" customFormat="1" ht="15.75">
      <c r="A218" s="87"/>
      <c r="B218" s="87"/>
      <c r="C218" s="114"/>
      <c r="D218" s="114"/>
      <c r="E218" s="86"/>
      <c r="F218" s="86"/>
      <c r="G218" s="86"/>
      <c r="H218" s="86"/>
      <c r="I218" s="86"/>
      <c r="J218" s="86"/>
      <c r="K218" s="86"/>
      <c r="L218" s="86"/>
      <c r="M218" s="86"/>
      <c r="N218" s="86"/>
      <c r="O218" s="86"/>
      <c r="P218" s="86"/>
      <c r="Q218" s="86"/>
      <c r="R218" s="86"/>
      <c r="S218" s="111"/>
      <c r="T218" s="195" t="str">
        <f t="shared" si="3"/>
        <v/>
      </c>
    </row>
    <row r="219" spans="1:20" s="112" customFormat="1" ht="15.75">
      <c r="A219" s="87"/>
      <c r="B219" s="87"/>
      <c r="C219" s="114"/>
      <c r="D219" s="114"/>
      <c r="E219" s="86"/>
      <c r="F219" s="86"/>
      <c r="G219" s="86"/>
      <c r="H219" s="86"/>
      <c r="I219" s="86"/>
      <c r="J219" s="86"/>
      <c r="K219" s="86"/>
      <c r="L219" s="86"/>
      <c r="M219" s="86"/>
      <c r="N219" s="86"/>
      <c r="O219" s="86"/>
      <c r="P219" s="86"/>
      <c r="Q219" s="86"/>
      <c r="R219" s="86"/>
      <c r="S219" s="111"/>
      <c r="T219" s="195" t="str">
        <f t="shared" si="3"/>
        <v/>
      </c>
    </row>
    <row r="220" spans="1:20" s="112" customFormat="1" ht="15.75">
      <c r="A220" s="87"/>
      <c r="B220" s="87"/>
      <c r="C220" s="114"/>
      <c r="D220" s="114"/>
      <c r="E220" s="86"/>
      <c r="F220" s="86"/>
      <c r="G220" s="86"/>
      <c r="H220" s="86"/>
      <c r="I220" s="86"/>
      <c r="J220" s="86"/>
      <c r="K220" s="86"/>
      <c r="L220" s="86"/>
      <c r="M220" s="86"/>
      <c r="N220" s="86"/>
      <c r="O220" s="86"/>
      <c r="P220" s="86"/>
      <c r="Q220" s="86"/>
      <c r="R220" s="86"/>
      <c r="S220" s="111"/>
      <c r="T220" s="195" t="str">
        <f t="shared" si="3"/>
        <v/>
      </c>
    </row>
    <row r="221" spans="1:20" s="112" customFormat="1" ht="15.75">
      <c r="A221" s="87"/>
      <c r="B221" s="87"/>
      <c r="C221" s="114"/>
      <c r="D221" s="114"/>
      <c r="E221" s="86"/>
      <c r="F221" s="86"/>
      <c r="G221" s="86"/>
      <c r="H221" s="86"/>
      <c r="I221" s="86"/>
      <c r="J221" s="86"/>
      <c r="K221" s="86"/>
      <c r="L221" s="86"/>
      <c r="M221" s="86"/>
      <c r="N221" s="86"/>
      <c r="O221" s="86"/>
      <c r="P221" s="86"/>
      <c r="Q221" s="86"/>
      <c r="R221" s="86"/>
      <c r="S221" s="111"/>
      <c r="T221" s="195" t="str">
        <f t="shared" si="3"/>
        <v/>
      </c>
    </row>
    <row r="222" spans="1:20" s="112" customFormat="1" ht="15.75">
      <c r="A222" s="87"/>
      <c r="B222" s="87"/>
      <c r="C222" s="114"/>
      <c r="D222" s="114"/>
      <c r="E222" s="86"/>
      <c r="F222" s="86"/>
      <c r="G222" s="86"/>
      <c r="H222" s="86"/>
      <c r="I222" s="86"/>
      <c r="J222" s="86"/>
      <c r="K222" s="86"/>
      <c r="L222" s="86"/>
      <c r="M222" s="86"/>
      <c r="N222" s="86"/>
      <c r="O222" s="86"/>
      <c r="P222" s="86"/>
      <c r="Q222" s="86"/>
      <c r="R222" s="86"/>
      <c r="S222" s="111"/>
      <c r="T222" s="195" t="str">
        <f t="shared" si="3"/>
        <v/>
      </c>
    </row>
    <row r="223" spans="1:20" s="112" customFormat="1" ht="15.75">
      <c r="A223" s="87"/>
      <c r="B223" s="87"/>
      <c r="C223" s="114"/>
      <c r="D223" s="114"/>
      <c r="E223" s="86"/>
      <c r="F223" s="86"/>
      <c r="G223" s="86"/>
      <c r="H223" s="86"/>
      <c r="I223" s="86"/>
      <c r="J223" s="86"/>
      <c r="K223" s="86"/>
      <c r="L223" s="86"/>
      <c r="M223" s="86"/>
      <c r="N223" s="86"/>
      <c r="O223" s="86"/>
      <c r="P223" s="86"/>
      <c r="Q223" s="86"/>
      <c r="R223" s="86"/>
      <c r="S223" s="111"/>
      <c r="T223" s="195" t="str">
        <f t="shared" si="3"/>
        <v/>
      </c>
    </row>
    <row r="224" spans="1:20" s="112" customFormat="1" ht="15.75">
      <c r="A224" s="87"/>
      <c r="B224" s="87"/>
      <c r="C224" s="114"/>
      <c r="D224" s="114"/>
      <c r="E224" s="86"/>
      <c r="F224" s="86"/>
      <c r="G224" s="86"/>
      <c r="H224" s="86"/>
      <c r="I224" s="86"/>
      <c r="J224" s="86"/>
      <c r="K224" s="86"/>
      <c r="L224" s="86"/>
      <c r="M224" s="86"/>
      <c r="N224" s="86"/>
      <c r="O224" s="86"/>
      <c r="P224" s="86"/>
      <c r="Q224" s="86"/>
      <c r="R224" s="86"/>
      <c r="S224" s="111"/>
      <c r="T224" s="195" t="str">
        <f t="shared" si="3"/>
        <v/>
      </c>
    </row>
    <row r="225" spans="1:20" s="112" customFormat="1" ht="15.75">
      <c r="A225" s="87"/>
      <c r="B225" s="87"/>
      <c r="C225" s="114"/>
      <c r="D225" s="114"/>
      <c r="E225" s="86"/>
      <c r="F225" s="86"/>
      <c r="G225" s="86"/>
      <c r="H225" s="86"/>
      <c r="I225" s="86"/>
      <c r="J225" s="86"/>
      <c r="K225" s="86"/>
      <c r="L225" s="86"/>
      <c r="M225" s="86"/>
      <c r="N225" s="86"/>
      <c r="O225" s="86"/>
      <c r="P225" s="86"/>
      <c r="Q225" s="86"/>
      <c r="R225" s="86"/>
      <c r="S225" s="111"/>
      <c r="T225" s="195" t="str">
        <f t="shared" si="3"/>
        <v/>
      </c>
    </row>
    <row r="226" spans="1:20" s="112" customFormat="1" ht="15.75">
      <c r="A226" s="87"/>
      <c r="B226" s="87"/>
      <c r="C226" s="114"/>
      <c r="D226" s="114"/>
      <c r="E226" s="86"/>
      <c r="F226" s="86"/>
      <c r="G226" s="86"/>
      <c r="H226" s="86"/>
      <c r="I226" s="86"/>
      <c r="J226" s="86"/>
      <c r="K226" s="86"/>
      <c r="L226" s="86"/>
      <c r="M226" s="86"/>
      <c r="N226" s="86"/>
      <c r="O226" s="86"/>
      <c r="P226" s="86"/>
      <c r="Q226" s="86"/>
      <c r="R226" s="86"/>
      <c r="S226" s="111"/>
      <c r="T226" s="195" t="str">
        <f t="shared" si="3"/>
        <v/>
      </c>
    </row>
    <row r="227" spans="1:20" s="112" customFormat="1" ht="15.75">
      <c r="A227" s="87"/>
      <c r="B227" s="87"/>
      <c r="C227" s="114"/>
      <c r="D227" s="114"/>
      <c r="E227" s="86"/>
      <c r="F227" s="86"/>
      <c r="G227" s="86"/>
      <c r="H227" s="86"/>
      <c r="I227" s="86"/>
      <c r="J227" s="86"/>
      <c r="K227" s="86"/>
      <c r="L227" s="86"/>
      <c r="M227" s="86"/>
      <c r="N227" s="86"/>
      <c r="O227" s="86"/>
      <c r="P227" s="86"/>
      <c r="Q227" s="86"/>
      <c r="R227" s="86"/>
      <c r="S227" s="111"/>
      <c r="T227" s="195" t="str">
        <f t="shared" si="3"/>
        <v/>
      </c>
    </row>
    <row r="228" spans="1:20" s="112" customFormat="1" ht="15.75">
      <c r="A228" s="87"/>
      <c r="B228" s="87"/>
      <c r="C228" s="114"/>
      <c r="D228" s="114"/>
      <c r="E228" s="86"/>
      <c r="F228" s="86"/>
      <c r="G228" s="86"/>
      <c r="H228" s="86"/>
      <c r="I228" s="86"/>
      <c r="J228" s="86"/>
      <c r="K228" s="86"/>
      <c r="L228" s="86"/>
      <c r="M228" s="86"/>
      <c r="N228" s="86"/>
      <c r="O228" s="86"/>
      <c r="P228" s="86"/>
      <c r="Q228" s="86"/>
      <c r="R228" s="86"/>
      <c r="S228" s="111"/>
      <c r="T228" s="195" t="str">
        <f t="shared" si="3"/>
        <v/>
      </c>
    </row>
    <row r="229" spans="1:20" s="112" customFormat="1" ht="15.75">
      <c r="A229" s="87"/>
      <c r="B229" s="87"/>
      <c r="C229" s="114"/>
      <c r="D229" s="114"/>
      <c r="E229" s="86"/>
      <c r="F229" s="86"/>
      <c r="G229" s="86"/>
      <c r="H229" s="86"/>
      <c r="I229" s="86"/>
      <c r="J229" s="86"/>
      <c r="K229" s="86"/>
      <c r="L229" s="86"/>
      <c r="M229" s="86"/>
      <c r="N229" s="86"/>
      <c r="O229" s="86"/>
      <c r="P229" s="86"/>
      <c r="Q229" s="86"/>
      <c r="R229" s="86"/>
      <c r="S229" s="111"/>
      <c r="T229" s="195" t="str">
        <f t="shared" si="3"/>
        <v/>
      </c>
    </row>
    <row r="230" spans="1:20" s="112" customFormat="1" ht="15.75">
      <c r="A230" s="87"/>
      <c r="B230" s="87"/>
      <c r="C230" s="114"/>
      <c r="D230" s="114"/>
      <c r="E230" s="86"/>
      <c r="F230" s="86"/>
      <c r="G230" s="86"/>
      <c r="H230" s="86"/>
      <c r="I230" s="86"/>
      <c r="J230" s="86"/>
      <c r="K230" s="86"/>
      <c r="L230" s="86"/>
      <c r="M230" s="86"/>
      <c r="N230" s="86"/>
      <c r="O230" s="86"/>
      <c r="P230" s="86"/>
      <c r="Q230" s="86"/>
      <c r="R230" s="86"/>
      <c r="S230" s="111"/>
      <c r="T230" s="195" t="str">
        <f t="shared" si="3"/>
        <v/>
      </c>
    </row>
    <row r="231" spans="1:20" s="112" customFormat="1" ht="15.75">
      <c r="A231" s="87"/>
      <c r="B231" s="87"/>
      <c r="C231" s="114"/>
      <c r="D231" s="114"/>
      <c r="E231" s="86"/>
      <c r="F231" s="86"/>
      <c r="G231" s="86"/>
      <c r="H231" s="86"/>
      <c r="I231" s="86"/>
      <c r="J231" s="86"/>
      <c r="K231" s="86"/>
      <c r="L231" s="86"/>
      <c r="M231" s="86"/>
      <c r="N231" s="86"/>
      <c r="O231" s="86"/>
      <c r="P231" s="86"/>
      <c r="Q231" s="86"/>
      <c r="R231" s="86"/>
      <c r="S231" s="111"/>
      <c r="T231" s="195" t="str">
        <f t="shared" si="3"/>
        <v/>
      </c>
    </row>
    <row r="232" spans="1:20" s="112" customFormat="1" ht="15.75">
      <c r="A232" s="87"/>
      <c r="B232" s="87"/>
      <c r="C232" s="114"/>
      <c r="D232" s="114"/>
      <c r="E232" s="86"/>
      <c r="F232" s="86"/>
      <c r="G232" s="86"/>
      <c r="H232" s="86"/>
      <c r="I232" s="86"/>
      <c r="J232" s="86"/>
      <c r="K232" s="86"/>
      <c r="L232" s="86"/>
      <c r="M232" s="86"/>
      <c r="N232" s="86"/>
      <c r="O232" s="86"/>
      <c r="P232" s="86"/>
      <c r="Q232" s="86"/>
      <c r="R232" s="86"/>
      <c r="S232" s="111"/>
      <c r="T232" s="195" t="str">
        <f t="shared" si="3"/>
        <v/>
      </c>
    </row>
    <row r="233" spans="1:20" s="112" customFormat="1" ht="15.75">
      <c r="A233" s="87"/>
      <c r="B233" s="87"/>
      <c r="C233" s="114"/>
      <c r="D233" s="114"/>
      <c r="E233" s="86"/>
      <c r="F233" s="86"/>
      <c r="G233" s="86"/>
      <c r="H233" s="86"/>
      <c r="I233" s="86"/>
      <c r="J233" s="86"/>
      <c r="K233" s="86"/>
      <c r="L233" s="86"/>
      <c r="M233" s="86"/>
      <c r="N233" s="86"/>
      <c r="O233" s="86"/>
      <c r="P233" s="86"/>
      <c r="Q233" s="86"/>
      <c r="R233" s="86"/>
      <c r="S233" s="111"/>
      <c r="T233" s="195" t="str">
        <f t="shared" si="3"/>
        <v/>
      </c>
    </row>
    <row r="234" spans="1:20" s="112" customFormat="1" ht="15.75">
      <c r="A234" s="87"/>
      <c r="B234" s="87"/>
      <c r="C234" s="114"/>
      <c r="D234" s="114"/>
      <c r="E234" s="86"/>
      <c r="F234" s="86"/>
      <c r="G234" s="86"/>
      <c r="H234" s="86"/>
      <c r="I234" s="86"/>
      <c r="J234" s="86"/>
      <c r="K234" s="86"/>
      <c r="L234" s="86"/>
      <c r="M234" s="86"/>
      <c r="N234" s="86"/>
      <c r="O234" s="86"/>
      <c r="P234" s="86"/>
      <c r="Q234" s="86"/>
      <c r="R234" s="86"/>
      <c r="S234" s="111"/>
      <c r="T234" s="195" t="str">
        <f t="shared" si="3"/>
        <v/>
      </c>
    </row>
    <row r="235" spans="1:20" s="112" customFormat="1" ht="15.75">
      <c r="A235" s="87"/>
      <c r="B235" s="87"/>
      <c r="C235" s="114"/>
      <c r="D235" s="114"/>
      <c r="E235" s="86"/>
      <c r="F235" s="86"/>
      <c r="G235" s="86"/>
      <c r="H235" s="86"/>
      <c r="I235" s="86"/>
      <c r="J235" s="86"/>
      <c r="K235" s="86"/>
      <c r="L235" s="86"/>
      <c r="M235" s="86"/>
      <c r="N235" s="86"/>
      <c r="O235" s="86"/>
      <c r="P235" s="86"/>
      <c r="Q235" s="86"/>
      <c r="R235" s="86"/>
      <c r="S235" s="111"/>
      <c r="T235" s="195" t="str">
        <f t="shared" si="3"/>
        <v/>
      </c>
    </row>
    <row r="236" spans="1:20" s="112" customFormat="1" ht="15.75">
      <c r="A236" s="87"/>
      <c r="B236" s="87"/>
      <c r="C236" s="114"/>
      <c r="D236" s="114"/>
      <c r="E236" s="86"/>
      <c r="F236" s="86"/>
      <c r="G236" s="86"/>
      <c r="H236" s="86"/>
      <c r="I236" s="86"/>
      <c r="J236" s="86"/>
      <c r="K236" s="86"/>
      <c r="L236" s="86"/>
      <c r="M236" s="86"/>
      <c r="N236" s="86"/>
      <c r="O236" s="86"/>
      <c r="P236" s="86"/>
      <c r="Q236" s="86"/>
      <c r="R236" s="86"/>
      <c r="S236" s="111"/>
      <c r="T236" s="195" t="str">
        <f t="shared" si="3"/>
        <v/>
      </c>
    </row>
    <row r="237" spans="1:20" s="112" customFormat="1" ht="15.75">
      <c r="A237" s="87"/>
      <c r="B237" s="87"/>
      <c r="C237" s="114"/>
      <c r="D237" s="114"/>
      <c r="E237" s="86"/>
      <c r="F237" s="86"/>
      <c r="G237" s="86"/>
      <c r="H237" s="86"/>
      <c r="I237" s="86"/>
      <c r="J237" s="86"/>
      <c r="K237" s="86"/>
      <c r="L237" s="86"/>
      <c r="M237" s="86"/>
      <c r="N237" s="86"/>
      <c r="O237" s="86"/>
      <c r="P237" s="86"/>
      <c r="Q237" s="86"/>
      <c r="R237" s="86"/>
      <c r="S237" s="111"/>
      <c r="T237" s="195" t="str">
        <f t="shared" si="3"/>
        <v/>
      </c>
    </row>
    <row r="238" spans="1:20" s="112" customFormat="1" ht="15.75">
      <c r="A238" s="87"/>
      <c r="B238" s="87"/>
      <c r="C238" s="114"/>
      <c r="D238" s="114"/>
      <c r="E238" s="86"/>
      <c r="F238" s="86"/>
      <c r="G238" s="86"/>
      <c r="H238" s="86"/>
      <c r="I238" s="86"/>
      <c r="J238" s="86"/>
      <c r="K238" s="86"/>
      <c r="L238" s="86"/>
      <c r="M238" s="86"/>
      <c r="N238" s="86"/>
      <c r="O238" s="86"/>
      <c r="P238" s="86"/>
      <c r="Q238" s="86"/>
      <c r="R238" s="86"/>
      <c r="S238" s="111"/>
      <c r="T238" s="195" t="str">
        <f t="shared" si="3"/>
        <v/>
      </c>
    </row>
    <row r="239" spans="1:20" s="112" customFormat="1" ht="15.75">
      <c r="A239" s="87"/>
      <c r="B239" s="87"/>
      <c r="C239" s="114"/>
      <c r="D239" s="114"/>
      <c r="E239" s="86"/>
      <c r="F239" s="86"/>
      <c r="G239" s="86"/>
      <c r="H239" s="86"/>
      <c r="I239" s="86"/>
      <c r="J239" s="86"/>
      <c r="K239" s="86"/>
      <c r="L239" s="86"/>
      <c r="M239" s="86"/>
      <c r="N239" s="86"/>
      <c r="O239" s="86"/>
      <c r="P239" s="86"/>
      <c r="Q239" s="86"/>
      <c r="R239" s="86"/>
      <c r="S239" s="111"/>
      <c r="T239" s="195" t="str">
        <f t="shared" si="3"/>
        <v/>
      </c>
    </row>
    <row r="240" spans="1:20" s="112" customFormat="1" ht="15.75">
      <c r="A240" s="87"/>
      <c r="B240" s="87"/>
      <c r="C240" s="114"/>
      <c r="D240" s="114"/>
      <c r="E240" s="86"/>
      <c r="F240" s="86"/>
      <c r="G240" s="86"/>
      <c r="H240" s="86"/>
      <c r="I240" s="86"/>
      <c r="J240" s="86"/>
      <c r="K240" s="86"/>
      <c r="L240" s="86"/>
      <c r="M240" s="86"/>
      <c r="N240" s="86"/>
      <c r="O240" s="86"/>
      <c r="P240" s="86"/>
      <c r="Q240" s="86"/>
      <c r="R240" s="86"/>
      <c r="S240" s="111"/>
      <c r="T240" s="195" t="str">
        <f t="shared" si="3"/>
        <v/>
      </c>
    </row>
    <row r="241" spans="1:20" s="112" customFormat="1" ht="15.75">
      <c r="A241" s="87"/>
      <c r="B241" s="87"/>
      <c r="C241" s="114"/>
      <c r="D241" s="114"/>
      <c r="E241" s="86"/>
      <c r="F241" s="86"/>
      <c r="G241" s="86"/>
      <c r="H241" s="86"/>
      <c r="I241" s="86"/>
      <c r="J241" s="86"/>
      <c r="K241" s="86"/>
      <c r="L241" s="86"/>
      <c r="M241" s="86"/>
      <c r="N241" s="86"/>
      <c r="O241" s="86"/>
      <c r="P241" s="86"/>
      <c r="Q241" s="86"/>
      <c r="R241" s="86"/>
      <c r="S241" s="111"/>
      <c r="T241" s="195" t="str">
        <f t="shared" si="3"/>
        <v/>
      </c>
    </row>
    <row r="242" spans="1:20" s="112" customFormat="1" ht="15.75">
      <c r="A242" s="87"/>
      <c r="B242" s="87"/>
      <c r="C242" s="114"/>
      <c r="D242" s="114"/>
      <c r="E242" s="86"/>
      <c r="F242" s="86"/>
      <c r="G242" s="86"/>
      <c r="H242" s="86"/>
      <c r="I242" s="86"/>
      <c r="J242" s="86"/>
      <c r="K242" s="86"/>
      <c r="L242" s="86"/>
      <c r="M242" s="86"/>
      <c r="N242" s="86"/>
      <c r="O242" s="86"/>
      <c r="P242" s="86"/>
      <c r="Q242" s="86"/>
      <c r="R242" s="86"/>
      <c r="S242" s="111"/>
      <c r="T242" s="195" t="str">
        <f t="shared" si="3"/>
        <v/>
      </c>
    </row>
    <row r="243" spans="1:20" s="112" customFormat="1" ht="15.75">
      <c r="A243" s="87"/>
      <c r="B243" s="87"/>
      <c r="C243" s="114"/>
      <c r="D243" s="114"/>
      <c r="E243" s="86"/>
      <c r="F243" s="86"/>
      <c r="G243" s="86"/>
      <c r="H243" s="86"/>
      <c r="I243" s="86"/>
      <c r="J243" s="86"/>
      <c r="K243" s="86"/>
      <c r="L243" s="86"/>
      <c r="M243" s="86"/>
      <c r="N243" s="86"/>
      <c r="O243" s="86"/>
      <c r="P243" s="86"/>
      <c r="Q243" s="86"/>
      <c r="R243" s="86"/>
      <c r="S243" s="111"/>
      <c r="T243" s="195" t="str">
        <f t="shared" si="3"/>
        <v/>
      </c>
    </row>
    <row r="244" spans="1:20" s="112" customFormat="1" ht="15.75">
      <c r="A244" s="87"/>
      <c r="B244" s="87"/>
      <c r="C244" s="114"/>
      <c r="D244" s="114"/>
      <c r="E244" s="86"/>
      <c r="F244" s="86"/>
      <c r="G244" s="86"/>
      <c r="H244" s="86"/>
      <c r="I244" s="86"/>
      <c r="J244" s="86"/>
      <c r="K244" s="86"/>
      <c r="L244" s="86"/>
      <c r="M244" s="86"/>
      <c r="N244" s="86"/>
      <c r="O244" s="86"/>
      <c r="P244" s="86"/>
      <c r="Q244" s="86"/>
      <c r="R244" s="86"/>
      <c r="S244" s="111"/>
      <c r="T244" s="195" t="str">
        <f t="shared" si="3"/>
        <v/>
      </c>
    </row>
    <row r="245" spans="1:20" s="112" customFormat="1" ht="15.75">
      <c r="A245" s="87"/>
      <c r="B245" s="87"/>
      <c r="C245" s="114"/>
      <c r="D245" s="114"/>
      <c r="E245" s="86"/>
      <c r="F245" s="86"/>
      <c r="G245" s="86"/>
      <c r="H245" s="86"/>
      <c r="I245" s="86"/>
      <c r="J245" s="86"/>
      <c r="K245" s="86"/>
      <c r="L245" s="86"/>
      <c r="M245" s="86"/>
      <c r="N245" s="86"/>
      <c r="O245" s="86"/>
      <c r="P245" s="86"/>
      <c r="Q245" s="86"/>
      <c r="R245" s="86"/>
      <c r="S245" s="111"/>
      <c r="T245" s="195" t="str">
        <f t="shared" si="3"/>
        <v/>
      </c>
    </row>
    <row r="246" spans="1:20" s="112" customFormat="1" ht="15.75">
      <c r="A246" s="87"/>
      <c r="B246" s="87"/>
      <c r="C246" s="114"/>
      <c r="D246" s="114"/>
      <c r="E246" s="86"/>
      <c r="F246" s="86"/>
      <c r="G246" s="86"/>
      <c r="H246" s="86"/>
      <c r="I246" s="86"/>
      <c r="J246" s="86"/>
      <c r="K246" s="86"/>
      <c r="L246" s="86"/>
      <c r="M246" s="86"/>
      <c r="N246" s="86"/>
      <c r="O246" s="86"/>
      <c r="P246" s="86"/>
      <c r="Q246" s="86"/>
      <c r="R246" s="86"/>
      <c r="S246" s="111"/>
      <c r="T246" s="195" t="str">
        <f t="shared" si="3"/>
        <v/>
      </c>
    </row>
    <row r="247" spans="1:20" s="112" customFormat="1" ht="15.75">
      <c r="A247" s="87"/>
      <c r="B247" s="87"/>
      <c r="C247" s="114"/>
      <c r="D247" s="114"/>
      <c r="E247" s="86"/>
      <c r="F247" s="86"/>
      <c r="G247" s="86"/>
      <c r="H247" s="86"/>
      <c r="I247" s="86"/>
      <c r="J247" s="86"/>
      <c r="K247" s="86"/>
      <c r="L247" s="86"/>
      <c r="M247" s="86"/>
      <c r="N247" s="86"/>
      <c r="O247" s="86"/>
      <c r="P247" s="86"/>
      <c r="Q247" s="86"/>
      <c r="R247" s="86"/>
      <c r="S247" s="111"/>
      <c r="T247" s="195" t="str">
        <f t="shared" si="3"/>
        <v/>
      </c>
    </row>
    <row r="248" spans="1:20" s="112" customFormat="1" ht="15.75">
      <c r="A248" s="87"/>
      <c r="B248" s="87"/>
      <c r="C248" s="114"/>
      <c r="D248" s="114"/>
      <c r="E248" s="86"/>
      <c r="F248" s="86"/>
      <c r="G248" s="86"/>
      <c r="H248" s="86"/>
      <c r="I248" s="86"/>
      <c r="J248" s="86"/>
      <c r="K248" s="86"/>
      <c r="L248" s="86"/>
      <c r="M248" s="86"/>
      <c r="N248" s="86"/>
      <c r="O248" s="86"/>
      <c r="P248" s="86"/>
      <c r="Q248" s="86"/>
      <c r="R248" s="86"/>
      <c r="S248" s="111"/>
      <c r="T248" s="195" t="str">
        <f t="shared" si="3"/>
        <v/>
      </c>
    </row>
    <row r="249" spans="1:20" s="112" customFormat="1" ht="15.75">
      <c r="A249" s="87"/>
      <c r="B249" s="87"/>
      <c r="C249" s="114"/>
      <c r="D249" s="114"/>
      <c r="E249" s="86"/>
      <c r="F249" s="86"/>
      <c r="G249" s="86"/>
      <c r="H249" s="86"/>
      <c r="I249" s="86"/>
      <c r="J249" s="86"/>
      <c r="K249" s="86"/>
      <c r="L249" s="86"/>
      <c r="M249" s="86"/>
      <c r="N249" s="86"/>
      <c r="O249" s="86"/>
      <c r="P249" s="86"/>
      <c r="Q249" s="86"/>
      <c r="R249" s="86"/>
      <c r="S249" s="111"/>
      <c r="T249" s="195" t="str">
        <f t="shared" si="3"/>
        <v/>
      </c>
    </row>
    <row r="250" spans="1:20" s="112" customFormat="1" ht="15.75">
      <c r="A250" s="87"/>
      <c r="B250" s="87"/>
      <c r="C250" s="114"/>
      <c r="D250" s="114"/>
      <c r="E250" s="86"/>
      <c r="F250" s="86"/>
      <c r="G250" s="86"/>
      <c r="H250" s="86"/>
      <c r="I250" s="86"/>
      <c r="J250" s="86"/>
      <c r="K250" s="86"/>
      <c r="L250" s="86"/>
      <c r="M250" s="86"/>
      <c r="N250" s="86"/>
      <c r="O250" s="86"/>
      <c r="P250" s="86"/>
      <c r="Q250" s="86"/>
      <c r="R250" s="86"/>
      <c r="S250" s="111"/>
      <c r="T250" s="195" t="str">
        <f t="shared" si="3"/>
        <v/>
      </c>
    </row>
    <row r="251" spans="1:20" s="112" customFormat="1" ht="15.75">
      <c r="A251" s="87"/>
      <c r="B251" s="87"/>
      <c r="C251" s="114"/>
      <c r="D251" s="114"/>
      <c r="E251" s="86"/>
      <c r="F251" s="86"/>
      <c r="G251" s="86"/>
      <c r="H251" s="86"/>
      <c r="I251" s="86"/>
      <c r="J251" s="86"/>
      <c r="K251" s="86"/>
      <c r="L251" s="86"/>
      <c r="M251" s="86"/>
      <c r="N251" s="86"/>
      <c r="O251" s="86"/>
      <c r="P251" s="86"/>
      <c r="Q251" s="86"/>
      <c r="R251" s="86"/>
      <c r="S251" s="111"/>
      <c r="T251" s="195" t="str">
        <f t="shared" si="3"/>
        <v/>
      </c>
    </row>
    <row r="252" spans="1:20" s="112" customFormat="1" ht="15.75">
      <c r="A252" s="87"/>
      <c r="B252" s="87"/>
      <c r="C252" s="114"/>
      <c r="D252" s="114"/>
      <c r="E252" s="86"/>
      <c r="F252" s="86"/>
      <c r="G252" s="86"/>
      <c r="H252" s="86"/>
      <c r="I252" s="86"/>
      <c r="J252" s="86"/>
      <c r="K252" s="86"/>
      <c r="L252" s="86"/>
      <c r="M252" s="86"/>
      <c r="N252" s="86"/>
      <c r="O252" s="86"/>
      <c r="P252" s="86"/>
      <c r="Q252" s="86"/>
      <c r="R252" s="86"/>
      <c r="S252" s="111"/>
      <c r="T252" s="195" t="str">
        <f t="shared" si="3"/>
        <v/>
      </c>
    </row>
    <row r="253" spans="1:20" s="112" customFormat="1" ht="15.75">
      <c r="A253" s="87"/>
      <c r="B253" s="87"/>
      <c r="C253" s="114"/>
      <c r="D253" s="114"/>
      <c r="E253" s="86"/>
      <c r="F253" s="86"/>
      <c r="G253" s="86"/>
      <c r="H253" s="86"/>
      <c r="I253" s="86"/>
      <c r="J253" s="86"/>
      <c r="K253" s="86"/>
      <c r="L253" s="86"/>
      <c r="M253" s="86"/>
      <c r="N253" s="86"/>
      <c r="O253" s="86"/>
      <c r="P253" s="86"/>
      <c r="Q253" s="86"/>
      <c r="R253" s="86"/>
      <c r="S253" s="111"/>
      <c r="T253" s="195" t="str">
        <f t="shared" si="3"/>
        <v/>
      </c>
    </row>
    <row r="254" spans="1:20" s="112" customFormat="1" ht="15.75">
      <c r="A254" s="87"/>
      <c r="B254" s="87"/>
      <c r="C254" s="114"/>
      <c r="D254" s="114"/>
      <c r="E254" s="86"/>
      <c r="F254" s="86"/>
      <c r="G254" s="86"/>
      <c r="H254" s="86"/>
      <c r="I254" s="86"/>
      <c r="J254" s="86"/>
      <c r="K254" s="86"/>
      <c r="L254" s="86"/>
      <c r="M254" s="86"/>
      <c r="N254" s="86"/>
      <c r="O254" s="86"/>
      <c r="P254" s="86"/>
      <c r="Q254" s="86"/>
      <c r="R254" s="86"/>
      <c r="S254" s="111"/>
      <c r="T254" s="195" t="str">
        <f t="shared" si="3"/>
        <v/>
      </c>
    </row>
    <row r="255" spans="1:20" s="112" customFormat="1" ht="15.75">
      <c r="A255" s="87"/>
      <c r="B255" s="87"/>
      <c r="C255" s="114"/>
      <c r="D255" s="114"/>
      <c r="E255" s="86"/>
      <c r="F255" s="86"/>
      <c r="G255" s="86"/>
      <c r="H255" s="86"/>
      <c r="I255" s="86"/>
      <c r="J255" s="86"/>
      <c r="K255" s="86"/>
      <c r="L255" s="86"/>
      <c r="M255" s="86"/>
      <c r="N255" s="86"/>
      <c r="O255" s="86"/>
      <c r="P255" s="86"/>
      <c r="Q255" s="86"/>
      <c r="R255" s="86"/>
      <c r="S255" s="111"/>
      <c r="T255" s="195" t="str">
        <f t="shared" si="3"/>
        <v/>
      </c>
    </row>
    <row r="256" spans="1:20" s="112" customFormat="1" ht="15.75">
      <c r="A256" s="87"/>
      <c r="B256" s="87"/>
      <c r="C256" s="114"/>
      <c r="D256" s="114"/>
      <c r="E256" s="86"/>
      <c r="F256" s="86"/>
      <c r="G256" s="86"/>
      <c r="H256" s="86"/>
      <c r="I256" s="86"/>
      <c r="J256" s="86"/>
      <c r="K256" s="86"/>
      <c r="L256" s="86"/>
      <c r="M256" s="86"/>
      <c r="N256" s="86"/>
      <c r="O256" s="86"/>
      <c r="P256" s="86"/>
      <c r="Q256" s="86"/>
      <c r="R256" s="86"/>
      <c r="S256" s="111"/>
      <c r="T256" s="195" t="str">
        <f t="shared" si="3"/>
        <v/>
      </c>
    </row>
    <row r="257" spans="1:20" s="112" customFormat="1" ht="15.75">
      <c r="A257" s="87"/>
      <c r="B257" s="87"/>
      <c r="C257" s="114"/>
      <c r="D257" s="114"/>
      <c r="E257" s="86"/>
      <c r="F257" s="86"/>
      <c r="G257" s="86"/>
      <c r="H257" s="86"/>
      <c r="I257" s="86"/>
      <c r="J257" s="86"/>
      <c r="K257" s="86"/>
      <c r="L257" s="86"/>
      <c r="M257" s="86"/>
      <c r="N257" s="86"/>
      <c r="O257" s="86"/>
      <c r="P257" s="86"/>
      <c r="Q257" s="86"/>
      <c r="R257" s="86"/>
      <c r="S257" s="111"/>
      <c r="T257" s="195" t="str">
        <f t="shared" si="3"/>
        <v/>
      </c>
    </row>
    <row r="258" spans="1:20" s="112" customFormat="1" ht="15.75">
      <c r="A258" s="87"/>
      <c r="B258" s="87"/>
      <c r="C258" s="114"/>
      <c r="D258" s="114"/>
      <c r="E258" s="86"/>
      <c r="F258" s="86"/>
      <c r="G258" s="86"/>
      <c r="H258" s="86"/>
      <c r="I258" s="86"/>
      <c r="J258" s="86"/>
      <c r="K258" s="86"/>
      <c r="L258" s="86"/>
      <c r="M258" s="86"/>
      <c r="N258" s="86"/>
      <c r="O258" s="86"/>
      <c r="P258" s="86"/>
      <c r="Q258" s="86"/>
      <c r="R258" s="86"/>
      <c r="S258" s="111"/>
      <c r="T258" s="195" t="str">
        <f t="shared" si="3"/>
        <v/>
      </c>
    </row>
    <row r="259" spans="1:20" s="112" customFormat="1" ht="15.75">
      <c r="A259" s="87"/>
      <c r="B259" s="87"/>
      <c r="C259" s="114"/>
      <c r="D259" s="114"/>
      <c r="E259" s="86"/>
      <c r="F259" s="86"/>
      <c r="G259" s="86"/>
      <c r="H259" s="86"/>
      <c r="I259" s="86"/>
      <c r="J259" s="86"/>
      <c r="K259" s="86"/>
      <c r="L259" s="86"/>
      <c r="M259" s="86"/>
      <c r="N259" s="86"/>
      <c r="O259" s="86"/>
      <c r="P259" s="86"/>
      <c r="Q259" s="86"/>
      <c r="R259" s="86"/>
      <c r="S259" s="111"/>
      <c r="T259" s="195" t="str">
        <f t="shared" si="3"/>
        <v/>
      </c>
    </row>
    <row r="260" spans="1:20" s="112" customFormat="1" ht="15.75">
      <c r="A260" s="87"/>
      <c r="B260" s="87"/>
      <c r="C260" s="114"/>
      <c r="D260" s="114"/>
      <c r="E260" s="86"/>
      <c r="F260" s="86"/>
      <c r="G260" s="86"/>
      <c r="H260" s="86"/>
      <c r="I260" s="86"/>
      <c r="J260" s="86"/>
      <c r="K260" s="86"/>
      <c r="L260" s="86"/>
      <c r="M260" s="86"/>
      <c r="N260" s="86"/>
      <c r="O260" s="86"/>
      <c r="P260" s="86"/>
      <c r="Q260" s="86"/>
      <c r="R260" s="86"/>
      <c r="S260" s="111"/>
      <c r="T260" s="195" t="str">
        <f t="shared" si="3"/>
        <v/>
      </c>
    </row>
    <row r="261" spans="1:20" s="112" customFormat="1" ht="15.75">
      <c r="A261" s="87"/>
      <c r="B261" s="87"/>
      <c r="C261" s="114"/>
      <c r="D261" s="114"/>
      <c r="E261" s="86"/>
      <c r="F261" s="86"/>
      <c r="G261" s="86"/>
      <c r="H261" s="86"/>
      <c r="I261" s="86"/>
      <c r="J261" s="86"/>
      <c r="K261" s="86"/>
      <c r="L261" s="86"/>
      <c r="M261" s="86"/>
      <c r="N261" s="86"/>
      <c r="O261" s="86"/>
      <c r="P261" s="86"/>
      <c r="Q261" s="86"/>
      <c r="R261" s="86"/>
      <c r="S261" s="111"/>
      <c r="T261" s="195" t="str">
        <f t="shared" si="3"/>
        <v/>
      </c>
    </row>
    <row r="262" spans="1:20" s="112" customFormat="1" ht="15.75">
      <c r="A262" s="87"/>
      <c r="B262" s="87"/>
      <c r="C262" s="114"/>
      <c r="D262" s="114"/>
      <c r="E262" s="86"/>
      <c r="F262" s="86"/>
      <c r="G262" s="86"/>
      <c r="H262" s="86"/>
      <c r="I262" s="86"/>
      <c r="J262" s="86"/>
      <c r="K262" s="86"/>
      <c r="L262" s="86"/>
      <c r="M262" s="86"/>
      <c r="N262" s="86"/>
      <c r="O262" s="86"/>
      <c r="P262" s="86"/>
      <c r="Q262" s="86"/>
      <c r="R262" s="86"/>
      <c r="S262" s="111"/>
      <c r="T262" s="195" t="str">
        <f t="shared" si="3"/>
        <v/>
      </c>
    </row>
    <row r="263" spans="1:20" s="112" customFormat="1" ht="15.75">
      <c r="A263" s="87"/>
      <c r="B263" s="87"/>
      <c r="C263" s="114"/>
      <c r="D263" s="114"/>
      <c r="E263" s="86"/>
      <c r="F263" s="86"/>
      <c r="G263" s="86"/>
      <c r="H263" s="86"/>
      <c r="I263" s="86"/>
      <c r="J263" s="86"/>
      <c r="K263" s="86"/>
      <c r="L263" s="86"/>
      <c r="M263" s="86"/>
      <c r="N263" s="86"/>
      <c r="O263" s="86"/>
      <c r="P263" s="86"/>
      <c r="Q263" s="86"/>
      <c r="R263" s="86"/>
      <c r="S263" s="111"/>
      <c r="T263" s="195" t="str">
        <f t="shared" si="3"/>
        <v/>
      </c>
    </row>
    <row r="264" spans="1:20" s="112" customFormat="1" ht="15.75">
      <c r="A264" s="87"/>
      <c r="B264" s="87"/>
      <c r="C264" s="114"/>
      <c r="D264" s="114"/>
      <c r="E264" s="86"/>
      <c r="F264" s="86"/>
      <c r="G264" s="86"/>
      <c r="H264" s="86"/>
      <c r="I264" s="86"/>
      <c r="J264" s="86"/>
      <c r="K264" s="86"/>
      <c r="L264" s="86"/>
      <c r="M264" s="86"/>
      <c r="N264" s="86"/>
      <c r="O264" s="86"/>
      <c r="P264" s="86"/>
      <c r="Q264" s="86"/>
      <c r="R264" s="86"/>
      <c r="S264" s="111"/>
      <c r="T264" s="195" t="str">
        <f t="shared" si="3"/>
        <v/>
      </c>
    </row>
    <row r="265" spans="1:20" s="112" customFormat="1" ht="15.75">
      <c r="A265" s="87"/>
      <c r="B265" s="87"/>
      <c r="C265" s="114"/>
      <c r="D265" s="114"/>
      <c r="E265" s="86"/>
      <c r="F265" s="86"/>
      <c r="G265" s="86"/>
      <c r="H265" s="86"/>
      <c r="I265" s="86"/>
      <c r="J265" s="86"/>
      <c r="K265" s="86"/>
      <c r="L265" s="86"/>
      <c r="M265" s="86"/>
      <c r="N265" s="86"/>
      <c r="O265" s="86"/>
      <c r="P265" s="86"/>
      <c r="Q265" s="86"/>
      <c r="R265" s="86"/>
      <c r="S265" s="111"/>
      <c r="T265" s="195" t="str">
        <f t="shared" si="3"/>
        <v/>
      </c>
    </row>
    <row r="266" spans="1:20" s="112" customFormat="1" ht="15.75">
      <c r="A266" s="87"/>
      <c r="B266" s="87"/>
      <c r="C266" s="114"/>
      <c r="D266" s="114"/>
      <c r="E266" s="86"/>
      <c r="F266" s="86"/>
      <c r="G266" s="86"/>
      <c r="H266" s="86"/>
      <c r="I266" s="86"/>
      <c r="J266" s="86"/>
      <c r="K266" s="86"/>
      <c r="L266" s="86"/>
      <c r="M266" s="86"/>
      <c r="N266" s="86"/>
      <c r="O266" s="86"/>
      <c r="P266" s="86"/>
      <c r="Q266" s="86"/>
      <c r="R266" s="86"/>
      <c r="S266" s="111"/>
      <c r="T266" s="195" t="str">
        <f t="shared" si="3"/>
        <v/>
      </c>
    </row>
    <row r="267" spans="1:20" s="112" customFormat="1" ht="15.75">
      <c r="A267" s="87"/>
      <c r="B267" s="87"/>
      <c r="C267" s="114"/>
      <c r="D267" s="114"/>
      <c r="E267" s="86"/>
      <c r="F267" s="86"/>
      <c r="G267" s="86"/>
      <c r="H267" s="86"/>
      <c r="I267" s="86"/>
      <c r="J267" s="86"/>
      <c r="K267" s="86"/>
      <c r="L267" s="86"/>
      <c r="M267" s="86"/>
      <c r="N267" s="86"/>
      <c r="O267" s="86"/>
      <c r="P267" s="86"/>
      <c r="Q267" s="86"/>
      <c r="R267" s="86"/>
      <c r="S267" s="111"/>
      <c r="T267" s="195" t="str">
        <f t="shared" si="3"/>
        <v/>
      </c>
    </row>
    <row r="268" spans="1:20" s="112" customFormat="1" ht="15.75">
      <c r="A268" s="87"/>
      <c r="B268" s="87"/>
      <c r="C268" s="114"/>
      <c r="D268" s="114"/>
      <c r="E268" s="86"/>
      <c r="F268" s="86"/>
      <c r="G268" s="86"/>
      <c r="H268" s="86"/>
      <c r="I268" s="86"/>
      <c r="J268" s="86"/>
      <c r="K268" s="86"/>
      <c r="L268" s="86"/>
      <c r="M268" s="86"/>
      <c r="N268" s="86"/>
      <c r="O268" s="86"/>
      <c r="P268" s="86"/>
      <c r="Q268" s="86"/>
      <c r="R268" s="86"/>
      <c r="S268" s="111"/>
      <c r="T268" s="195" t="str">
        <f t="shared" si="3"/>
        <v/>
      </c>
    </row>
    <row r="269" spans="1:20" s="112" customFormat="1" ht="15.75">
      <c r="A269" s="87"/>
      <c r="B269" s="87"/>
      <c r="C269" s="114"/>
      <c r="D269" s="114"/>
      <c r="E269" s="86"/>
      <c r="F269" s="86"/>
      <c r="G269" s="86"/>
      <c r="H269" s="86"/>
      <c r="I269" s="86"/>
      <c r="J269" s="86"/>
      <c r="K269" s="86"/>
      <c r="L269" s="86"/>
      <c r="M269" s="86"/>
      <c r="N269" s="86"/>
      <c r="O269" s="86"/>
      <c r="P269" s="86"/>
      <c r="Q269" s="86"/>
      <c r="R269" s="86"/>
      <c r="S269" s="111"/>
      <c r="T269" s="195" t="str">
        <f t="shared" si="3"/>
        <v/>
      </c>
    </row>
    <row r="270" spans="1:20" s="112" customFormat="1" ht="15.75">
      <c r="A270" s="87"/>
      <c r="B270" s="87"/>
      <c r="C270" s="114"/>
      <c r="D270" s="114"/>
      <c r="E270" s="86"/>
      <c r="F270" s="86"/>
      <c r="G270" s="86"/>
      <c r="H270" s="86"/>
      <c r="I270" s="86"/>
      <c r="J270" s="86"/>
      <c r="K270" s="86"/>
      <c r="L270" s="86"/>
      <c r="M270" s="86"/>
      <c r="N270" s="86"/>
      <c r="O270" s="86"/>
      <c r="P270" s="86"/>
      <c r="Q270" s="86"/>
      <c r="R270" s="86"/>
      <c r="S270" s="111"/>
      <c r="T270" s="195" t="str">
        <f t="shared" si="3"/>
        <v/>
      </c>
    </row>
    <row r="271" spans="1:20" s="112" customFormat="1" ht="15.75">
      <c r="A271" s="87"/>
      <c r="B271" s="87"/>
      <c r="C271" s="114"/>
      <c r="D271" s="114"/>
      <c r="E271" s="86"/>
      <c r="F271" s="86"/>
      <c r="G271" s="86"/>
      <c r="H271" s="86"/>
      <c r="I271" s="86"/>
      <c r="J271" s="86"/>
      <c r="K271" s="86"/>
      <c r="L271" s="86"/>
      <c r="M271" s="86"/>
      <c r="N271" s="86"/>
      <c r="O271" s="86"/>
      <c r="P271" s="86"/>
      <c r="Q271" s="86"/>
      <c r="R271" s="86"/>
      <c r="S271" s="111"/>
      <c r="T271" s="195" t="str">
        <f t="shared" si="3"/>
        <v/>
      </c>
    </row>
    <row r="272" spans="1:20" s="112" customFormat="1" ht="15.75">
      <c r="A272" s="87"/>
      <c r="B272" s="87"/>
      <c r="C272" s="114"/>
      <c r="D272" s="114"/>
      <c r="E272" s="86"/>
      <c r="F272" s="86"/>
      <c r="G272" s="86"/>
      <c r="H272" s="86"/>
      <c r="I272" s="86"/>
      <c r="J272" s="86"/>
      <c r="K272" s="86"/>
      <c r="L272" s="86"/>
      <c r="M272" s="86"/>
      <c r="N272" s="86"/>
      <c r="O272" s="86"/>
      <c r="P272" s="86"/>
      <c r="Q272" s="86"/>
      <c r="R272" s="86"/>
      <c r="S272" s="111"/>
      <c r="T272" s="195" t="str">
        <f t="shared" si="3"/>
        <v/>
      </c>
    </row>
    <row r="273" spans="1:20" s="112" customFormat="1" ht="15.75">
      <c r="A273" s="87"/>
      <c r="B273" s="87"/>
      <c r="C273" s="114"/>
      <c r="D273" s="114"/>
      <c r="E273" s="86"/>
      <c r="F273" s="86"/>
      <c r="G273" s="86"/>
      <c r="H273" s="86"/>
      <c r="I273" s="86"/>
      <c r="J273" s="86"/>
      <c r="K273" s="86"/>
      <c r="L273" s="86"/>
      <c r="M273" s="86"/>
      <c r="N273" s="86"/>
      <c r="O273" s="86"/>
      <c r="P273" s="86"/>
      <c r="Q273" s="86"/>
      <c r="R273" s="86"/>
      <c r="S273" s="111"/>
      <c r="T273" s="195" t="str">
        <f t="shared" si="3"/>
        <v/>
      </c>
    </row>
    <row r="274" spans="1:20" s="112" customFormat="1" ht="15.75">
      <c r="A274" s="87"/>
      <c r="B274" s="87"/>
      <c r="C274" s="114"/>
      <c r="D274" s="114"/>
      <c r="E274" s="86"/>
      <c r="F274" s="86"/>
      <c r="G274" s="86"/>
      <c r="H274" s="86"/>
      <c r="I274" s="86"/>
      <c r="J274" s="86"/>
      <c r="K274" s="86"/>
      <c r="L274" s="86"/>
      <c r="M274" s="86"/>
      <c r="N274" s="86"/>
      <c r="O274" s="86"/>
      <c r="P274" s="86"/>
      <c r="Q274" s="86"/>
      <c r="R274" s="86"/>
      <c r="S274" s="111"/>
      <c r="T274" s="195" t="str">
        <f t="shared" ref="T274:T337" si="4">IF(AND(OR(ISTEXT(A274),ISTEXT(B274),NOT(ISBLANK(C274)),NOT(ISBLANK(D274)),NOT(ISBLANK(E274))),OR(ISBLANK(A274),ISBLANK(B274),ISBLANK(C274),ISBLANK(E274))),"unvollständig","")</f>
        <v/>
      </c>
    </row>
    <row r="275" spans="1:20" s="112" customFormat="1" ht="15.75">
      <c r="A275" s="87"/>
      <c r="B275" s="87"/>
      <c r="C275" s="114"/>
      <c r="D275" s="114"/>
      <c r="E275" s="86"/>
      <c r="F275" s="86"/>
      <c r="G275" s="86"/>
      <c r="H275" s="86"/>
      <c r="I275" s="86"/>
      <c r="J275" s="86"/>
      <c r="K275" s="86"/>
      <c r="L275" s="86"/>
      <c r="M275" s="86"/>
      <c r="N275" s="86"/>
      <c r="O275" s="86"/>
      <c r="P275" s="86"/>
      <c r="Q275" s="86"/>
      <c r="R275" s="86"/>
      <c r="S275" s="111"/>
      <c r="T275" s="195" t="str">
        <f t="shared" si="4"/>
        <v/>
      </c>
    </row>
    <row r="276" spans="1:20" s="112" customFormat="1" ht="15.75">
      <c r="A276" s="87"/>
      <c r="B276" s="87"/>
      <c r="C276" s="114"/>
      <c r="D276" s="114"/>
      <c r="E276" s="86"/>
      <c r="F276" s="86"/>
      <c r="G276" s="86"/>
      <c r="H276" s="86"/>
      <c r="I276" s="86"/>
      <c r="J276" s="86"/>
      <c r="K276" s="86"/>
      <c r="L276" s="86"/>
      <c r="M276" s="86"/>
      <c r="N276" s="86"/>
      <c r="O276" s="86"/>
      <c r="P276" s="86"/>
      <c r="Q276" s="86"/>
      <c r="R276" s="86"/>
      <c r="S276" s="111"/>
      <c r="T276" s="195" t="str">
        <f t="shared" si="4"/>
        <v/>
      </c>
    </row>
    <row r="277" spans="1:20" s="112" customFormat="1" ht="15.75">
      <c r="A277" s="87"/>
      <c r="B277" s="87"/>
      <c r="C277" s="114"/>
      <c r="D277" s="114"/>
      <c r="E277" s="86"/>
      <c r="F277" s="86"/>
      <c r="G277" s="86"/>
      <c r="H277" s="86"/>
      <c r="I277" s="86"/>
      <c r="J277" s="86"/>
      <c r="K277" s="86"/>
      <c r="L277" s="86"/>
      <c r="M277" s="86"/>
      <c r="N277" s="86"/>
      <c r="O277" s="86"/>
      <c r="P277" s="86"/>
      <c r="Q277" s="86"/>
      <c r="R277" s="86"/>
      <c r="S277" s="111"/>
      <c r="T277" s="195" t="str">
        <f t="shared" si="4"/>
        <v/>
      </c>
    </row>
    <row r="278" spans="1:20" s="112" customFormat="1" ht="15.75">
      <c r="A278" s="87"/>
      <c r="B278" s="87"/>
      <c r="C278" s="114"/>
      <c r="D278" s="114"/>
      <c r="E278" s="86"/>
      <c r="F278" s="86"/>
      <c r="G278" s="86"/>
      <c r="H278" s="86"/>
      <c r="I278" s="86"/>
      <c r="J278" s="86"/>
      <c r="K278" s="86"/>
      <c r="L278" s="86"/>
      <c r="M278" s="86"/>
      <c r="N278" s="86"/>
      <c r="O278" s="86"/>
      <c r="P278" s="86"/>
      <c r="Q278" s="86"/>
      <c r="R278" s="86"/>
      <c r="S278" s="111"/>
      <c r="T278" s="195" t="str">
        <f t="shared" si="4"/>
        <v/>
      </c>
    </row>
    <row r="279" spans="1:20" s="112" customFormat="1" ht="15.75">
      <c r="A279" s="87"/>
      <c r="B279" s="87"/>
      <c r="C279" s="114"/>
      <c r="D279" s="114"/>
      <c r="E279" s="86"/>
      <c r="F279" s="86"/>
      <c r="G279" s="86"/>
      <c r="H279" s="86"/>
      <c r="I279" s="86"/>
      <c r="J279" s="86"/>
      <c r="K279" s="86"/>
      <c r="L279" s="86"/>
      <c r="M279" s="86"/>
      <c r="N279" s="86"/>
      <c r="O279" s="86"/>
      <c r="P279" s="86"/>
      <c r="Q279" s="86"/>
      <c r="R279" s="86"/>
      <c r="S279" s="111"/>
      <c r="T279" s="195" t="str">
        <f t="shared" si="4"/>
        <v/>
      </c>
    </row>
    <row r="280" spans="1:20" s="112" customFormat="1" ht="15.75">
      <c r="A280" s="87"/>
      <c r="B280" s="87"/>
      <c r="C280" s="114"/>
      <c r="D280" s="114"/>
      <c r="E280" s="86"/>
      <c r="F280" s="86"/>
      <c r="G280" s="86"/>
      <c r="H280" s="86"/>
      <c r="I280" s="86"/>
      <c r="J280" s="86"/>
      <c r="K280" s="86"/>
      <c r="L280" s="86"/>
      <c r="M280" s="86"/>
      <c r="N280" s="86"/>
      <c r="O280" s="86"/>
      <c r="P280" s="86"/>
      <c r="Q280" s="86"/>
      <c r="R280" s="86"/>
      <c r="S280" s="111"/>
      <c r="T280" s="195" t="str">
        <f t="shared" si="4"/>
        <v/>
      </c>
    </row>
    <row r="281" spans="1:20" s="112" customFormat="1" ht="15.75">
      <c r="A281" s="87"/>
      <c r="B281" s="87"/>
      <c r="C281" s="114"/>
      <c r="D281" s="114"/>
      <c r="E281" s="86"/>
      <c r="F281" s="86"/>
      <c r="G281" s="86"/>
      <c r="H281" s="86"/>
      <c r="I281" s="86"/>
      <c r="J281" s="86"/>
      <c r="K281" s="86"/>
      <c r="L281" s="86"/>
      <c r="M281" s="86"/>
      <c r="N281" s="86"/>
      <c r="O281" s="86"/>
      <c r="P281" s="86"/>
      <c r="Q281" s="86"/>
      <c r="R281" s="86"/>
      <c r="S281" s="111"/>
      <c r="T281" s="195" t="str">
        <f t="shared" si="4"/>
        <v/>
      </c>
    </row>
    <row r="282" spans="1:20" s="112" customFormat="1" ht="15.75">
      <c r="A282" s="87"/>
      <c r="B282" s="87"/>
      <c r="C282" s="114"/>
      <c r="D282" s="114"/>
      <c r="E282" s="86"/>
      <c r="F282" s="86"/>
      <c r="G282" s="86"/>
      <c r="H282" s="86"/>
      <c r="I282" s="86"/>
      <c r="J282" s="86"/>
      <c r="K282" s="86"/>
      <c r="L282" s="86"/>
      <c r="M282" s="86"/>
      <c r="N282" s="86"/>
      <c r="O282" s="86"/>
      <c r="P282" s="86"/>
      <c r="Q282" s="86"/>
      <c r="R282" s="86"/>
      <c r="S282" s="111"/>
      <c r="T282" s="195" t="str">
        <f t="shared" si="4"/>
        <v/>
      </c>
    </row>
    <row r="283" spans="1:20" s="112" customFormat="1" ht="15.75">
      <c r="A283" s="87"/>
      <c r="B283" s="87"/>
      <c r="C283" s="114"/>
      <c r="D283" s="114"/>
      <c r="E283" s="86"/>
      <c r="F283" s="86"/>
      <c r="G283" s="86"/>
      <c r="H283" s="86"/>
      <c r="I283" s="86"/>
      <c r="J283" s="86"/>
      <c r="K283" s="86"/>
      <c r="L283" s="86"/>
      <c r="M283" s="86"/>
      <c r="N283" s="86"/>
      <c r="O283" s="86"/>
      <c r="P283" s="86"/>
      <c r="Q283" s="86"/>
      <c r="R283" s="86"/>
      <c r="S283" s="111"/>
      <c r="T283" s="195" t="str">
        <f t="shared" si="4"/>
        <v/>
      </c>
    </row>
    <row r="284" spans="1:20" s="112" customFormat="1" ht="15.75">
      <c r="A284" s="87"/>
      <c r="B284" s="87"/>
      <c r="C284" s="114"/>
      <c r="D284" s="114"/>
      <c r="E284" s="86"/>
      <c r="F284" s="86"/>
      <c r="G284" s="86"/>
      <c r="H284" s="86"/>
      <c r="I284" s="86"/>
      <c r="J284" s="86"/>
      <c r="K284" s="86"/>
      <c r="L284" s="86"/>
      <c r="M284" s="86"/>
      <c r="N284" s="86"/>
      <c r="O284" s="86"/>
      <c r="P284" s="86"/>
      <c r="Q284" s="86"/>
      <c r="R284" s="86"/>
      <c r="S284" s="111"/>
      <c r="T284" s="195" t="str">
        <f t="shared" si="4"/>
        <v/>
      </c>
    </row>
    <row r="285" spans="1:20" s="112" customFormat="1" ht="15.75">
      <c r="A285" s="87"/>
      <c r="B285" s="87"/>
      <c r="C285" s="114"/>
      <c r="D285" s="114"/>
      <c r="E285" s="86"/>
      <c r="F285" s="86"/>
      <c r="G285" s="86"/>
      <c r="H285" s="86"/>
      <c r="I285" s="86"/>
      <c r="J285" s="86"/>
      <c r="K285" s="86"/>
      <c r="L285" s="86"/>
      <c r="M285" s="86"/>
      <c r="N285" s="86"/>
      <c r="O285" s="86"/>
      <c r="P285" s="86"/>
      <c r="Q285" s="86"/>
      <c r="R285" s="86"/>
      <c r="S285" s="111"/>
      <c r="T285" s="195" t="str">
        <f t="shared" si="4"/>
        <v/>
      </c>
    </row>
    <row r="286" spans="1:20" s="112" customFormat="1" ht="15.75">
      <c r="A286" s="87"/>
      <c r="B286" s="87"/>
      <c r="C286" s="114"/>
      <c r="D286" s="114"/>
      <c r="E286" s="86"/>
      <c r="F286" s="86"/>
      <c r="G286" s="86"/>
      <c r="H286" s="86"/>
      <c r="I286" s="86"/>
      <c r="J286" s="86"/>
      <c r="K286" s="86"/>
      <c r="L286" s="86"/>
      <c r="M286" s="86"/>
      <c r="N286" s="86"/>
      <c r="O286" s="86"/>
      <c r="P286" s="86"/>
      <c r="Q286" s="86"/>
      <c r="R286" s="86"/>
      <c r="S286" s="111"/>
      <c r="T286" s="195" t="str">
        <f t="shared" si="4"/>
        <v/>
      </c>
    </row>
    <row r="287" spans="1:20" s="112" customFormat="1" ht="15.75">
      <c r="A287" s="87"/>
      <c r="B287" s="87"/>
      <c r="C287" s="114"/>
      <c r="D287" s="114"/>
      <c r="E287" s="86"/>
      <c r="F287" s="86"/>
      <c r="G287" s="86"/>
      <c r="H287" s="86"/>
      <c r="I287" s="86"/>
      <c r="J287" s="86"/>
      <c r="K287" s="86"/>
      <c r="L287" s="86"/>
      <c r="M287" s="86"/>
      <c r="N287" s="86"/>
      <c r="O287" s="86"/>
      <c r="P287" s="86"/>
      <c r="Q287" s="86"/>
      <c r="R287" s="86"/>
      <c r="S287" s="111"/>
      <c r="T287" s="195" t="str">
        <f t="shared" si="4"/>
        <v/>
      </c>
    </row>
    <row r="288" spans="1:20" s="112" customFormat="1" ht="15.75">
      <c r="A288" s="87"/>
      <c r="B288" s="87"/>
      <c r="C288" s="114"/>
      <c r="D288" s="114"/>
      <c r="E288" s="86"/>
      <c r="F288" s="86"/>
      <c r="G288" s="86"/>
      <c r="H288" s="86"/>
      <c r="I288" s="86"/>
      <c r="J288" s="86"/>
      <c r="K288" s="86"/>
      <c r="L288" s="86"/>
      <c r="M288" s="86"/>
      <c r="N288" s="86"/>
      <c r="O288" s="86"/>
      <c r="P288" s="86"/>
      <c r="Q288" s="86"/>
      <c r="R288" s="86"/>
      <c r="S288" s="111"/>
      <c r="T288" s="195" t="str">
        <f t="shared" si="4"/>
        <v/>
      </c>
    </row>
    <row r="289" spans="1:20" s="112" customFormat="1" ht="15.75">
      <c r="A289" s="87"/>
      <c r="B289" s="87"/>
      <c r="C289" s="114"/>
      <c r="D289" s="114"/>
      <c r="E289" s="86"/>
      <c r="F289" s="86"/>
      <c r="G289" s="86"/>
      <c r="H289" s="86"/>
      <c r="I289" s="86"/>
      <c r="J289" s="86"/>
      <c r="K289" s="86"/>
      <c r="L289" s="86"/>
      <c r="M289" s="86"/>
      <c r="N289" s="86"/>
      <c r="O289" s="86"/>
      <c r="P289" s="86"/>
      <c r="Q289" s="86"/>
      <c r="R289" s="86"/>
      <c r="S289" s="111"/>
      <c r="T289" s="195" t="str">
        <f t="shared" si="4"/>
        <v/>
      </c>
    </row>
    <row r="290" spans="1:20" s="112" customFormat="1" ht="15.75">
      <c r="A290" s="87"/>
      <c r="B290" s="87"/>
      <c r="C290" s="114"/>
      <c r="D290" s="114"/>
      <c r="E290" s="86"/>
      <c r="F290" s="86"/>
      <c r="G290" s="86"/>
      <c r="H290" s="86"/>
      <c r="I290" s="86"/>
      <c r="J290" s="86"/>
      <c r="K290" s="86"/>
      <c r="L290" s="86"/>
      <c r="M290" s="86"/>
      <c r="N290" s="86"/>
      <c r="O290" s="86"/>
      <c r="P290" s="86"/>
      <c r="Q290" s="86"/>
      <c r="R290" s="86"/>
      <c r="S290" s="111"/>
      <c r="T290" s="195" t="str">
        <f t="shared" si="4"/>
        <v/>
      </c>
    </row>
    <row r="291" spans="1:20" s="112" customFormat="1" ht="15.75">
      <c r="A291" s="87"/>
      <c r="B291" s="87"/>
      <c r="C291" s="114"/>
      <c r="D291" s="114"/>
      <c r="E291" s="86"/>
      <c r="F291" s="86"/>
      <c r="G291" s="86"/>
      <c r="H291" s="86"/>
      <c r="I291" s="86"/>
      <c r="J291" s="86"/>
      <c r="K291" s="86"/>
      <c r="L291" s="86"/>
      <c r="M291" s="86"/>
      <c r="N291" s="86"/>
      <c r="O291" s="86"/>
      <c r="P291" s="86"/>
      <c r="Q291" s="86"/>
      <c r="R291" s="86"/>
      <c r="S291" s="111"/>
      <c r="T291" s="195" t="str">
        <f t="shared" si="4"/>
        <v/>
      </c>
    </row>
    <row r="292" spans="1:20" s="112" customFormat="1" ht="15.75">
      <c r="A292" s="87"/>
      <c r="B292" s="87"/>
      <c r="C292" s="114"/>
      <c r="D292" s="114"/>
      <c r="E292" s="86"/>
      <c r="F292" s="86"/>
      <c r="G292" s="86"/>
      <c r="H292" s="86"/>
      <c r="I292" s="86"/>
      <c r="J292" s="86"/>
      <c r="K292" s="86"/>
      <c r="L292" s="86"/>
      <c r="M292" s="86"/>
      <c r="N292" s="86"/>
      <c r="O292" s="86"/>
      <c r="P292" s="86"/>
      <c r="Q292" s="86"/>
      <c r="R292" s="86"/>
      <c r="S292" s="111"/>
      <c r="T292" s="195" t="str">
        <f t="shared" si="4"/>
        <v/>
      </c>
    </row>
    <row r="293" spans="1:20" s="112" customFormat="1" ht="15.75">
      <c r="A293" s="87"/>
      <c r="B293" s="87"/>
      <c r="C293" s="114"/>
      <c r="D293" s="114"/>
      <c r="E293" s="86"/>
      <c r="F293" s="86"/>
      <c r="G293" s="86"/>
      <c r="H293" s="86"/>
      <c r="I293" s="86"/>
      <c r="J293" s="86"/>
      <c r="K293" s="86"/>
      <c r="L293" s="86"/>
      <c r="M293" s="86"/>
      <c r="N293" s="86"/>
      <c r="O293" s="86"/>
      <c r="P293" s="86"/>
      <c r="Q293" s="86"/>
      <c r="R293" s="86"/>
      <c r="S293" s="111"/>
      <c r="T293" s="195" t="str">
        <f t="shared" si="4"/>
        <v/>
      </c>
    </row>
    <row r="294" spans="1:20" s="112" customFormat="1" ht="15.75">
      <c r="A294" s="87"/>
      <c r="B294" s="87"/>
      <c r="C294" s="114"/>
      <c r="D294" s="114"/>
      <c r="E294" s="86"/>
      <c r="F294" s="86"/>
      <c r="G294" s="86"/>
      <c r="H294" s="86"/>
      <c r="I294" s="86"/>
      <c r="J294" s="86"/>
      <c r="K294" s="86"/>
      <c r="L294" s="86"/>
      <c r="M294" s="86"/>
      <c r="N294" s="86"/>
      <c r="O294" s="86"/>
      <c r="P294" s="86"/>
      <c r="Q294" s="86"/>
      <c r="R294" s="86"/>
      <c r="S294" s="111"/>
      <c r="T294" s="195" t="str">
        <f t="shared" si="4"/>
        <v/>
      </c>
    </row>
    <row r="295" spans="1:20" s="112" customFormat="1" ht="15.75">
      <c r="A295" s="87"/>
      <c r="B295" s="87"/>
      <c r="C295" s="114"/>
      <c r="D295" s="114"/>
      <c r="E295" s="86"/>
      <c r="F295" s="86"/>
      <c r="G295" s="86"/>
      <c r="H295" s="86"/>
      <c r="I295" s="86"/>
      <c r="J295" s="86"/>
      <c r="K295" s="86"/>
      <c r="L295" s="86"/>
      <c r="M295" s="86"/>
      <c r="N295" s="86"/>
      <c r="O295" s="86"/>
      <c r="P295" s="86"/>
      <c r="Q295" s="86"/>
      <c r="R295" s="86"/>
      <c r="S295" s="111"/>
      <c r="T295" s="195" t="str">
        <f t="shared" si="4"/>
        <v/>
      </c>
    </row>
    <row r="296" spans="1:20" s="112" customFormat="1" ht="15.75">
      <c r="A296" s="87"/>
      <c r="B296" s="87"/>
      <c r="C296" s="114"/>
      <c r="D296" s="114"/>
      <c r="E296" s="86"/>
      <c r="F296" s="86"/>
      <c r="G296" s="86"/>
      <c r="H296" s="86"/>
      <c r="I296" s="86"/>
      <c r="J296" s="86"/>
      <c r="K296" s="86"/>
      <c r="L296" s="86"/>
      <c r="M296" s="86"/>
      <c r="N296" s="86"/>
      <c r="O296" s="86"/>
      <c r="P296" s="86"/>
      <c r="Q296" s="86"/>
      <c r="R296" s="86"/>
      <c r="S296" s="111"/>
      <c r="T296" s="195" t="str">
        <f t="shared" si="4"/>
        <v/>
      </c>
    </row>
    <row r="297" spans="1:20" s="112" customFormat="1" ht="15.75">
      <c r="A297" s="87"/>
      <c r="B297" s="87"/>
      <c r="C297" s="114"/>
      <c r="D297" s="114"/>
      <c r="E297" s="86"/>
      <c r="F297" s="86"/>
      <c r="G297" s="86"/>
      <c r="H297" s="86"/>
      <c r="I297" s="86"/>
      <c r="J297" s="86"/>
      <c r="K297" s="86"/>
      <c r="L297" s="86"/>
      <c r="M297" s="86"/>
      <c r="N297" s="86"/>
      <c r="O297" s="86"/>
      <c r="P297" s="86"/>
      <c r="Q297" s="86"/>
      <c r="R297" s="86"/>
      <c r="S297" s="111"/>
      <c r="T297" s="195" t="str">
        <f t="shared" si="4"/>
        <v/>
      </c>
    </row>
    <row r="298" spans="1:20" s="112" customFormat="1" ht="15.75">
      <c r="A298" s="87"/>
      <c r="B298" s="87"/>
      <c r="C298" s="114"/>
      <c r="D298" s="114"/>
      <c r="E298" s="86"/>
      <c r="F298" s="86"/>
      <c r="G298" s="86"/>
      <c r="H298" s="86"/>
      <c r="I298" s="86"/>
      <c r="J298" s="86"/>
      <c r="K298" s="86"/>
      <c r="L298" s="86"/>
      <c r="M298" s="86"/>
      <c r="N298" s="86"/>
      <c r="O298" s="86"/>
      <c r="P298" s="86"/>
      <c r="Q298" s="86"/>
      <c r="R298" s="86"/>
      <c r="S298" s="111"/>
      <c r="T298" s="195" t="str">
        <f t="shared" si="4"/>
        <v/>
      </c>
    </row>
    <row r="299" spans="1:20" s="112" customFormat="1" ht="15.75">
      <c r="A299" s="87"/>
      <c r="B299" s="87"/>
      <c r="C299" s="114"/>
      <c r="D299" s="114"/>
      <c r="E299" s="86"/>
      <c r="F299" s="86"/>
      <c r="G299" s="86"/>
      <c r="H299" s="86"/>
      <c r="I299" s="86"/>
      <c r="J299" s="86"/>
      <c r="K299" s="86"/>
      <c r="L299" s="86"/>
      <c r="M299" s="86"/>
      <c r="N299" s="86"/>
      <c r="O299" s="86"/>
      <c r="P299" s="86"/>
      <c r="Q299" s="86"/>
      <c r="R299" s="86"/>
      <c r="S299" s="111"/>
      <c r="T299" s="195" t="str">
        <f t="shared" si="4"/>
        <v/>
      </c>
    </row>
    <row r="300" spans="1:20" s="112" customFormat="1" ht="15.75">
      <c r="A300" s="87"/>
      <c r="B300" s="87"/>
      <c r="C300" s="114"/>
      <c r="D300" s="114"/>
      <c r="E300" s="86"/>
      <c r="F300" s="86"/>
      <c r="G300" s="86"/>
      <c r="H300" s="86"/>
      <c r="I300" s="86"/>
      <c r="J300" s="86"/>
      <c r="K300" s="86"/>
      <c r="L300" s="86"/>
      <c r="M300" s="86"/>
      <c r="N300" s="86"/>
      <c r="O300" s="86"/>
      <c r="P300" s="86"/>
      <c r="Q300" s="86"/>
      <c r="R300" s="86"/>
      <c r="S300" s="111"/>
      <c r="T300" s="195" t="str">
        <f t="shared" si="4"/>
        <v/>
      </c>
    </row>
    <row r="301" spans="1:20" s="112" customFormat="1" ht="15.75">
      <c r="A301" s="87"/>
      <c r="B301" s="87"/>
      <c r="C301" s="114"/>
      <c r="D301" s="114"/>
      <c r="E301" s="86"/>
      <c r="F301" s="86"/>
      <c r="G301" s="86"/>
      <c r="H301" s="86"/>
      <c r="I301" s="86"/>
      <c r="J301" s="86"/>
      <c r="K301" s="86"/>
      <c r="L301" s="86"/>
      <c r="M301" s="86"/>
      <c r="N301" s="86"/>
      <c r="O301" s="86"/>
      <c r="P301" s="86"/>
      <c r="Q301" s="86"/>
      <c r="R301" s="86"/>
      <c r="S301" s="111"/>
      <c r="T301" s="195" t="str">
        <f t="shared" si="4"/>
        <v/>
      </c>
    </row>
    <row r="302" spans="1:20" s="112" customFormat="1" ht="15.75">
      <c r="A302" s="87"/>
      <c r="B302" s="87"/>
      <c r="C302" s="114"/>
      <c r="D302" s="114"/>
      <c r="E302" s="86"/>
      <c r="F302" s="86"/>
      <c r="G302" s="86"/>
      <c r="H302" s="86"/>
      <c r="I302" s="86"/>
      <c r="J302" s="86"/>
      <c r="K302" s="86"/>
      <c r="L302" s="86"/>
      <c r="M302" s="86"/>
      <c r="N302" s="86"/>
      <c r="O302" s="86"/>
      <c r="P302" s="86"/>
      <c r="Q302" s="86"/>
      <c r="R302" s="86"/>
      <c r="S302" s="111"/>
      <c r="T302" s="195" t="str">
        <f t="shared" si="4"/>
        <v/>
      </c>
    </row>
    <row r="303" spans="1:20" s="112" customFormat="1" ht="15.75">
      <c r="A303" s="87"/>
      <c r="B303" s="87"/>
      <c r="C303" s="114"/>
      <c r="D303" s="114"/>
      <c r="E303" s="86"/>
      <c r="F303" s="86"/>
      <c r="G303" s="86"/>
      <c r="H303" s="86"/>
      <c r="I303" s="86"/>
      <c r="J303" s="86"/>
      <c r="K303" s="86"/>
      <c r="L303" s="86"/>
      <c r="M303" s="86"/>
      <c r="N303" s="86"/>
      <c r="O303" s="86"/>
      <c r="P303" s="86"/>
      <c r="Q303" s="86"/>
      <c r="R303" s="86"/>
      <c r="S303" s="111"/>
      <c r="T303" s="195" t="str">
        <f t="shared" si="4"/>
        <v/>
      </c>
    </row>
    <row r="304" spans="1:20" s="112" customFormat="1" ht="15.75">
      <c r="A304" s="87"/>
      <c r="B304" s="87"/>
      <c r="C304" s="114"/>
      <c r="D304" s="114"/>
      <c r="E304" s="86"/>
      <c r="F304" s="86"/>
      <c r="G304" s="86"/>
      <c r="H304" s="86"/>
      <c r="I304" s="86"/>
      <c r="J304" s="86"/>
      <c r="K304" s="86"/>
      <c r="L304" s="86"/>
      <c r="M304" s="86"/>
      <c r="N304" s="86"/>
      <c r="O304" s="86"/>
      <c r="P304" s="86"/>
      <c r="Q304" s="86"/>
      <c r="R304" s="86"/>
      <c r="S304" s="111"/>
      <c r="T304" s="195" t="str">
        <f t="shared" si="4"/>
        <v/>
      </c>
    </row>
    <row r="305" spans="1:20" s="112" customFormat="1" ht="15.75">
      <c r="A305" s="87"/>
      <c r="B305" s="87"/>
      <c r="C305" s="114"/>
      <c r="D305" s="114"/>
      <c r="E305" s="86"/>
      <c r="F305" s="86"/>
      <c r="G305" s="86"/>
      <c r="H305" s="86"/>
      <c r="I305" s="86"/>
      <c r="J305" s="86"/>
      <c r="K305" s="86"/>
      <c r="L305" s="86"/>
      <c r="M305" s="86"/>
      <c r="N305" s="86"/>
      <c r="O305" s="86"/>
      <c r="P305" s="86"/>
      <c r="Q305" s="86"/>
      <c r="R305" s="86"/>
      <c r="S305" s="111"/>
      <c r="T305" s="195" t="str">
        <f t="shared" si="4"/>
        <v/>
      </c>
    </row>
    <row r="306" spans="1:20" s="112" customFormat="1" ht="15.75">
      <c r="A306" s="87"/>
      <c r="B306" s="87"/>
      <c r="C306" s="114"/>
      <c r="D306" s="114"/>
      <c r="E306" s="86"/>
      <c r="F306" s="86"/>
      <c r="G306" s="86"/>
      <c r="H306" s="86"/>
      <c r="I306" s="86"/>
      <c r="J306" s="86"/>
      <c r="K306" s="86"/>
      <c r="L306" s="86"/>
      <c r="M306" s="86"/>
      <c r="N306" s="86"/>
      <c r="O306" s="86"/>
      <c r="P306" s="86"/>
      <c r="Q306" s="86"/>
      <c r="R306" s="86"/>
      <c r="S306" s="111"/>
      <c r="T306" s="195" t="str">
        <f t="shared" si="4"/>
        <v/>
      </c>
    </row>
    <row r="307" spans="1:20" s="112" customFormat="1" ht="15.75">
      <c r="A307" s="87"/>
      <c r="B307" s="87"/>
      <c r="C307" s="114"/>
      <c r="D307" s="114"/>
      <c r="E307" s="86"/>
      <c r="F307" s="86"/>
      <c r="G307" s="86"/>
      <c r="H307" s="86"/>
      <c r="I307" s="86"/>
      <c r="J307" s="86"/>
      <c r="K307" s="86"/>
      <c r="L307" s="86"/>
      <c r="M307" s="86"/>
      <c r="N307" s="86"/>
      <c r="O307" s="86"/>
      <c r="P307" s="86"/>
      <c r="Q307" s="86"/>
      <c r="R307" s="86"/>
      <c r="S307" s="111"/>
      <c r="T307" s="195" t="str">
        <f t="shared" si="4"/>
        <v/>
      </c>
    </row>
    <row r="308" spans="1:20" s="112" customFormat="1" ht="15.75">
      <c r="A308" s="87"/>
      <c r="B308" s="87"/>
      <c r="C308" s="114"/>
      <c r="D308" s="114"/>
      <c r="E308" s="86"/>
      <c r="F308" s="86"/>
      <c r="G308" s="86"/>
      <c r="H308" s="86"/>
      <c r="I308" s="86"/>
      <c r="J308" s="86"/>
      <c r="K308" s="86"/>
      <c r="L308" s="86"/>
      <c r="M308" s="86"/>
      <c r="N308" s="86"/>
      <c r="O308" s="86"/>
      <c r="P308" s="86"/>
      <c r="Q308" s="86"/>
      <c r="R308" s="86"/>
      <c r="S308" s="111"/>
      <c r="T308" s="195" t="str">
        <f t="shared" si="4"/>
        <v/>
      </c>
    </row>
    <row r="309" spans="1:20" s="112" customFormat="1" ht="15.75">
      <c r="A309" s="87"/>
      <c r="B309" s="87"/>
      <c r="C309" s="114"/>
      <c r="D309" s="114"/>
      <c r="E309" s="86"/>
      <c r="F309" s="86"/>
      <c r="G309" s="86"/>
      <c r="H309" s="86"/>
      <c r="I309" s="86"/>
      <c r="J309" s="86"/>
      <c r="K309" s="86"/>
      <c r="L309" s="86"/>
      <c r="M309" s="86"/>
      <c r="N309" s="86"/>
      <c r="O309" s="86"/>
      <c r="P309" s="86"/>
      <c r="Q309" s="86"/>
      <c r="R309" s="86"/>
      <c r="S309" s="111"/>
      <c r="T309" s="195" t="str">
        <f t="shared" si="4"/>
        <v/>
      </c>
    </row>
    <row r="310" spans="1:20" s="112" customFormat="1" ht="15.75">
      <c r="A310" s="87"/>
      <c r="B310" s="87"/>
      <c r="C310" s="114"/>
      <c r="D310" s="114"/>
      <c r="E310" s="86"/>
      <c r="F310" s="86"/>
      <c r="G310" s="86"/>
      <c r="H310" s="86"/>
      <c r="I310" s="86"/>
      <c r="J310" s="86"/>
      <c r="K310" s="86"/>
      <c r="L310" s="86"/>
      <c r="M310" s="86"/>
      <c r="N310" s="86"/>
      <c r="O310" s="86"/>
      <c r="P310" s="86"/>
      <c r="Q310" s="86"/>
      <c r="R310" s="86"/>
      <c r="S310" s="111"/>
      <c r="T310" s="195" t="str">
        <f t="shared" si="4"/>
        <v/>
      </c>
    </row>
    <row r="311" spans="1:20" s="112" customFormat="1" ht="15.75">
      <c r="A311" s="87"/>
      <c r="B311" s="87"/>
      <c r="C311" s="114"/>
      <c r="D311" s="114"/>
      <c r="E311" s="86"/>
      <c r="F311" s="86"/>
      <c r="G311" s="86"/>
      <c r="H311" s="86"/>
      <c r="I311" s="86"/>
      <c r="J311" s="86"/>
      <c r="K311" s="86"/>
      <c r="L311" s="86"/>
      <c r="M311" s="86"/>
      <c r="N311" s="86"/>
      <c r="O311" s="86"/>
      <c r="P311" s="86"/>
      <c r="Q311" s="86"/>
      <c r="R311" s="86"/>
      <c r="S311" s="111"/>
      <c r="T311" s="195" t="str">
        <f t="shared" si="4"/>
        <v/>
      </c>
    </row>
    <row r="312" spans="1:20" s="112" customFormat="1" ht="15.75">
      <c r="A312" s="87"/>
      <c r="B312" s="87"/>
      <c r="C312" s="114"/>
      <c r="D312" s="114"/>
      <c r="E312" s="86"/>
      <c r="F312" s="86"/>
      <c r="G312" s="86"/>
      <c r="H312" s="86"/>
      <c r="I312" s="86"/>
      <c r="J312" s="86"/>
      <c r="K312" s="86"/>
      <c r="L312" s="86"/>
      <c r="M312" s="86"/>
      <c r="N312" s="86"/>
      <c r="O312" s="86"/>
      <c r="P312" s="86"/>
      <c r="Q312" s="86"/>
      <c r="R312" s="86"/>
      <c r="S312" s="111"/>
      <c r="T312" s="195" t="str">
        <f t="shared" si="4"/>
        <v/>
      </c>
    </row>
    <row r="313" spans="1:20" s="112" customFormat="1" ht="15.75">
      <c r="A313" s="87"/>
      <c r="B313" s="87"/>
      <c r="C313" s="114"/>
      <c r="D313" s="114"/>
      <c r="E313" s="86"/>
      <c r="F313" s="86"/>
      <c r="G313" s="86"/>
      <c r="H313" s="86"/>
      <c r="I313" s="86"/>
      <c r="J313" s="86"/>
      <c r="K313" s="86"/>
      <c r="L313" s="86"/>
      <c r="M313" s="86"/>
      <c r="N313" s="86"/>
      <c r="O313" s="86"/>
      <c r="P313" s="86"/>
      <c r="Q313" s="86"/>
      <c r="R313" s="86"/>
      <c r="S313" s="111"/>
      <c r="T313" s="195" t="str">
        <f t="shared" si="4"/>
        <v/>
      </c>
    </row>
    <row r="314" spans="1:20" s="112" customFormat="1" ht="15.75">
      <c r="A314" s="87"/>
      <c r="B314" s="87"/>
      <c r="C314" s="114"/>
      <c r="D314" s="114"/>
      <c r="E314" s="86"/>
      <c r="F314" s="86"/>
      <c r="G314" s="86"/>
      <c r="H314" s="86"/>
      <c r="I314" s="86"/>
      <c r="J314" s="86"/>
      <c r="K314" s="86"/>
      <c r="L314" s="86"/>
      <c r="M314" s="86"/>
      <c r="N314" s="86"/>
      <c r="O314" s="86"/>
      <c r="P314" s="86"/>
      <c r="Q314" s="86"/>
      <c r="R314" s="86"/>
      <c r="S314" s="111"/>
      <c r="T314" s="195" t="str">
        <f t="shared" si="4"/>
        <v/>
      </c>
    </row>
    <row r="315" spans="1:20" s="112" customFormat="1" ht="15.75">
      <c r="A315" s="87"/>
      <c r="B315" s="87"/>
      <c r="C315" s="114"/>
      <c r="D315" s="114"/>
      <c r="E315" s="86"/>
      <c r="F315" s="86"/>
      <c r="G315" s="86"/>
      <c r="H315" s="86"/>
      <c r="I315" s="86"/>
      <c r="J315" s="86"/>
      <c r="K315" s="86"/>
      <c r="L315" s="86"/>
      <c r="M315" s="86"/>
      <c r="N315" s="86"/>
      <c r="O315" s="86"/>
      <c r="P315" s="86"/>
      <c r="Q315" s="86"/>
      <c r="R315" s="86"/>
      <c r="S315" s="111"/>
      <c r="T315" s="195" t="str">
        <f t="shared" si="4"/>
        <v/>
      </c>
    </row>
    <row r="316" spans="1:20" s="112" customFormat="1" ht="15.75">
      <c r="A316" s="87"/>
      <c r="B316" s="87"/>
      <c r="C316" s="114"/>
      <c r="D316" s="114"/>
      <c r="E316" s="86"/>
      <c r="F316" s="86"/>
      <c r="G316" s="86"/>
      <c r="H316" s="86"/>
      <c r="I316" s="86"/>
      <c r="J316" s="86"/>
      <c r="K316" s="86"/>
      <c r="L316" s="86"/>
      <c r="M316" s="86"/>
      <c r="N316" s="86"/>
      <c r="O316" s="86"/>
      <c r="P316" s="86"/>
      <c r="Q316" s="86"/>
      <c r="R316" s="86"/>
      <c r="S316" s="111"/>
      <c r="T316" s="195" t="str">
        <f t="shared" si="4"/>
        <v/>
      </c>
    </row>
    <row r="317" spans="1:20" s="112" customFormat="1" ht="15.75">
      <c r="A317" s="87"/>
      <c r="B317" s="87"/>
      <c r="C317" s="114"/>
      <c r="D317" s="114"/>
      <c r="E317" s="86"/>
      <c r="F317" s="86"/>
      <c r="G317" s="86"/>
      <c r="H317" s="86"/>
      <c r="I317" s="86"/>
      <c r="J317" s="86"/>
      <c r="K317" s="86"/>
      <c r="L317" s="86"/>
      <c r="M317" s="86"/>
      <c r="N317" s="86"/>
      <c r="O317" s="86"/>
      <c r="P317" s="86"/>
      <c r="Q317" s="86"/>
      <c r="R317" s="86"/>
      <c r="S317" s="111"/>
      <c r="T317" s="195" t="str">
        <f t="shared" si="4"/>
        <v/>
      </c>
    </row>
    <row r="318" spans="1:20" s="112" customFormat="1" ht="15.75">
      <c r="A318" s="87"/>
      <c r="B318" s="87"/>
      <c r="C318" s="114"/>
      <c r="D318" s="114"/>
      <c r="E318" s="86"/>
      <c r="F318" s="86"/>
      <c r="G318" s="86"/>
      <c r="H318" s="86"/>
      <c r="I318" s="86"/>
      <c r="J318" s="86"/>
      <c r="K318" s="86"/>
      <c r="L318" s="86"/>
      <c r="M318" s="86"/>
      <c r="N318" s="86"/>
      <c r="O318" s="86"/>
      <c r="P318" s="86"/>
      <c r="Q318" s="86"/>
      <c r="R318" s="86"/>
      <c r="S318" s="111"/>
      <c r="T318" s="195" t="str">
        <f t="shared" si="4"/>
        <v/>
      </c>
    </row>
    <row r="319" spans="1:20" s="112" customFormat="1" ht="15.75">
      <c r="A319" s="87"/>
      <c r="B319" s="87"/>
      <c r="C319" s="114"/>
      <c r="D319" s="114"/>
      <c r="E319" s="86"/>
      <c r="F319" s="86"/>
      <c r="G319" s="86"/>
      <c r="H319" s="86"/>
      <c r="I319" s="86"/>
      <c r="J319" s="86"/>
      <c r="K319" s="86"/>
      <c r="L319" s="86"/>
      <c r="M319" s="86"/>
      <c r="N319" s="86"/>
      <c r="O319" s="86"/>
      <c r="P319" s="86"/>
      <c r="Q319" s="86"/>
      <c r="R319" s="86"/>
      <c r="S319" s="111"/>
      <c r="T319" s="195" t="str">
        <f t="shared" si="4"/>
        <v/>
      </c>
    </row>
    <row r="320" spans="1:20" s="112" customFormat="1" ht="15.75">
      <c r="A320" s="87"/>
      <c r="B320" s="87"/>
      <c r="C320" s="114"/>
      <c r="D320" s="114"/>
      <c r="E320" s="86"/>
      <c r="F320" s="86"/>
      <c r="G320" s="86"/>
      <c r="H320" s="86"/>
      <c r="I320" s="86"/>
      <c r="J320" s="86"/>
      <c r="K320" s="86"/>
      <c r="L320" s="86"/>
      <c r="M320" s="86"/>
      <c r="N320" s="86"/>
      <c r="O320" s="86"/>
      <c r="P320" s="86"/>
      <c r="Q320" s="86"/>
      <c r="R320" s="86"/>
      <c r="S320" s="111"/>
      <c r="T320" s="195" t="str">
        <f t="shared" si="4"/>
        <v/>
      </c>
    </row>
    <row r="321" spans="1:20" s="112" customFormat="1" ht="15.75">
      <c r="A321" s="87"/>
      <c r="B321" s="87"/>
      <c r="C321" s="114"/>
      <c r="D321" s="114"/>
      <c r="E321" s="86"/>
      <c r="F321" s="86"/>
      <c r="G321" s="86"/>
      <c r="H321" s="86"/>
      <c r="I321" s="86"/>
      <c r="J321" s="86"/>
      <c r="K321" s="86"/>
      <c r="L321" s="86"/>
      <c r="M321" s="86"/>
      <c r="N321" s="86"/>
      <c r="O321" s="86"/>
      <c r="P321" s="86"/>
      <c r="Q321" s="86"/>
      <c r="R321" s="86"/>
      <c r="S321" s="111"/>
      <c r="T321" s="195" t="str">
        <f t="shared" si="4"/>
        <v/>
      </c>
    </row>
    <row r="322" spans="1:20" s="112" customFormat="1" ht="15.75">
      <c r="A322" s="87"/>
      <c r="B322" s="87"/>
      <c r="C322" s="114"/>
      <c r="D322" s="114"/>
      <c r="E322" s="86"/>
      <c r="F322" s="86"/>
      <c r="G322" s="86"/>
      <c r="H322" s="86"/>
      <c r="I322" s="86"/>
      <c r="J322" s="86"/>
      <c r="K322" s="86"/>
      <c r="L322" s="86"/>
      <c r="M322" s="86"/>
      <c r="N322" s="86"/>
      <c r="O322" s="86"/>
      <c r="P322" s="86"/>
      <c r="Q322" s="86"/>
      <c r="R322" s="86"/>
      <c r="S322" s="111"/>
      <c r="T322" s="195" t="str">
        <f t="shared" si="4"/>
        <v/>
      </c>
    </row>
    <row r="323" spans="1:20" s="112" customFormat="1" ht="15.75">
      <c r="A323" s="87"/>
      <c r="B323" s="87"/>
      <c r="C323" s="114"/>
      <c r="D323" s="114"/>
      <c r="E323" s="86"/>
      <c r="F323" s="86"/>
      <c r="G323" s="86"/>
      <c r="H323" s="86"/>
      <c r="I323" s="86"/>
      <c r="J323" s="86"/>
      <c r="K323" s="86"/>
      <c r="L323" s="86"/>
      <c r="M323" s="86"/>
      <c r="N323" s="86"/>
      <c r="O323" s="86"/>
      <c r="P323" s="86"/>
      <c r="Q323" s="86"/>
      <c r="R323" s="86"/>
      <c r="S323" s="111"/>
      <c r="T323" s="195" t="str">
        <f t="shared" si="4"/>
        <v/>
      </c>
    </row>
    <row r="324" spans="1:20" s="112" customFormat="1" ht="15.75">
      <c r="A324" s="87"/>
      <c r="B324" s="87"/>
      <c r="C324" s="114"/>
      <c r="D324" s="114"/>
      <c r="E324" s="86"/>
      <c r="F324" s="86"/>
      <c r="G324" s="86"/>
      <c r="H324" s="86"/>
      <c r="I324" s="86"/>
      <c r="J324" s="86"/>
      <c r="K324" s="86"/>
      <c r="L324" s="86"/>
      <c r="M324" s="86"/>
      <c r="N324" s="86"/>
      <c r="O324" s="86"/>
      <c r="P324" s="86"/>
      <c r="Q324" s="86"/>
      <c r="R324" s="86"/>
      <c r="S324" s="111"/>
      <c r="T324" s="195" t="str">
        <f t="shared" si="4"/>
        <v/>
      </c>
    </row>
    <row r="325" spans="1:20" s="112" customFormat="1" ht="15.75">
      <c r="A325" s="87"/>
      <c r="B325" s="87"/>
      <c r="C325" s="114"/>
      <c r="D325" s="114"/>
      <c r="E325" s="86"/>
      <c r="F325" s="86"/>
      <c r="G325" s="86"/>
      <c r="H325" s="86"/>
      <c r="I325" s="86"/>
      <c r="J325" s="86"/>
      <c r="K325" s="86"/>
      <c r="L325" s="86"/>
      <c r="M325" s="86"/>
      <c r="N325" s="86"/>
      <c r="O325" s="86"/>
      <c r="P325" s="86"/>
      <c r="Q325" s="86"/>
      <c r="R325" s="86"/>
      <c r="S325" s="111"/>
      <c r="T325" s="195" t="str">
        <f t="shared" si="4"/>
        <v/>
      </c>
    </row>
    <row r="326" spans="1:20" s="112" customFormat="1" ht="15.75">
      <c r="A326" s="87"/>
      <c r="B326" s="87"/>
      <c r="C326" s="114"/>
      <c r="D326" s="114"/>
      <c r="E326" s="86"/>
      <c r="F326" s="86"/>
      <c r="G326" s="86"/>
      <c r="H326" s="86"/>
      <c r="I326" s="86"/>
      <c r="J326" s="86"/>
      <c r="K326" s="86"/>
      <c r="L326" s="86"/>
      <c r="M326" s="86"/>
      <c r="N326" s="86"/>
      <c r="O326" s="86"/>
      <c r="P326" s="86"/>
      <c r="Q326" s="86"/>
      <c r="R326" s="86"/>
      <c r="S326" s="111"/>
      <c r="T326" s="195" t="str">
        <f t="shared" si="4"/>
        <v/>
      </c>
    </row>
    <row r="327" spans="1:20" s="112" customFormat="1" ht="15.75">
      <c r="A327" s="87"/>
      <c r="B327" s="87"/>
      <c r="C327" s="114"/>
      <c r="D327" s="114"/>
      <c r="E327" s="86"/>
      <c r="F327" s="86"/>
      <c r="G327" s="86"/>
      <c r="H327" s="86"/>
      <c r="I327" s="86"/>
      <c r="J327" s="86"/>
      <c r="K327" s="86"/>
      <c r="L327" s="86"/>
      <c r="M327" s="86"/>
      <c r="N327" s="86"/>
      <c r="O327" s="86"/>
      <c r="P327" s="86"/>
      <c r="Q327" s="86"/>
      <c r="R327" s="86"/>
      <c r="S327" s="111"/>
      <c r="T327" s="195" t="str">
        <f t="shared" si="4"/>
        <v/>
      </c>
    </row>
    <row r="328" spans="1:20" s="112" customFormat="1" ht="15.75">
      <c r="A328" s="87"/>
      <c r="B328" s="87"/>
      <c r="C328" s="114"/>
      <c r="D328" s="114"/>
      <c r="E328" s="86"/>
      <c r="F328" s="86"/>
      <c r="G328" s="86"/>
      <c r="H328" s="86"/>
      <c r="I328" s="86"/>
      <c r="J328" s="86"/>
      <c r="K328" s="86"/>
      <c r="L328" s="86"/>
      <c r="M328" s="86"/>
      <c r="N328" s="86"/>
      <c r="O328" s="86"/>
      <c r="P328" s="86"/>
      <c r="Q328" s="86"/>
      <c r="R328" s="86"/>
      <c r="S328" s="111"/>
      <c r="T328" s="195" t="str">
        <f t="shared" si="4"/>
        <v/>
      </c>
    </row>
    <row r="329" spans="1:20" s="112" customFormat="1" ht="15.75">
      <c r="A329" s="87"/>
      <c r="B329" s="87"/>
      <c r="C329" s="114"/>
      <c r="D329" s="114"/>
      <c r="E329" s="86"/>
      <c r="F329" s="86"/>
      <c r="G329" s="86"/>
      <c r="H329" s="86"/>
      <c r="I329" s="86"/>
      <c r="J329" s="86"/>
      <c r="K329" s="86"/>
      <c r="L329" s="86"/>
      <c r="M329" s="86"/>
      <c r="N329" s="86"/>
      <c r="O329" s="86"/>
      <c r="P329" s="86"/>
      <c r="Q329" s="86"/>
      <c r="R329" s="86"/>
      <c r="S329" s="111"/>
      <c r="T329" s="195" t="str">
        <f t="shared" si="4"/>
        <v/>
      </c>
    </row>
    <row r="330" spans="1:20" s="112" customFormat="1" ht="15.75">
      <c r="A330" s="87"/>
      <c r="B330" s="87"/>
      <c r="C330" s="114"/>
      <c r="D330" s="114"/>
      <c r="E330" s="86"/>
      <c r="F330" s="86"/>
      <c r="G330" s="86"/>
      <c r="H330" s="86"/>
      <c r="I330" s="86"/>
      <c r="J330" s="86"/>
      <c r="K330" s="86"/>
      <c r="L330" s="86"/>
      <c r="M330" s="86"/>
      <c r="N330" s="86"/>
      <c r="O330" s="86"/>
      <c r="P330" s="86"/>
      <c r="Q330" s="86"/>
      <c r="R330" s="86"/>
      <c r="S330" s="111"/>
      <c r="T330" s="195" t="str">
        <f t="shared" si="4"/>
        <v/>
      </c>
    </row>
    <row r="331" spans="1:20" s="112" customFormat="1" ht="15.75">
      <c r="A331" s="87"/>
      <c r="B331" s="87"/>
      <c r="C331" s="114"/>
      <c r="D331" s="114"/>
      <c r="E331" s="86"/>
      <c r="F331" s="86"/>
      <c r="G331" s="86"/>
      <c r="H331" s="86"/>
      <c r="I331" s="86"/>
      <c r="J331" s="86"/>
      <c r="K331" s="86"/>
      <c r="L331" s="86"/>
      <c r="M331" s="86"/>
      <c r="N331" s="86"/>
      <c r="O331" s="86"/>
      <c r="P331" s="86"/>
      <c r="Q331" s="86"/>
      <c r="R331" s="86"/>
      <c r="S331" s="111"/>
      <c r="T331" s="195" t="str">
        <f t="shared" si="4"/>
        <v/>
      </c>
    </row>
    <row r="332" spans="1:20" s="112" customFormat="1" ht="15.75">
      <c r="A332" s="87"/>
      <c r="B332" s="87"/>
      <c r="C332" s="114"/>
      <c r="D332" s="114"/>
      <c r="E332" s="86"/>
      <c r="F332" s="86"/>
      <c r="G332" s="86"/>
      <c r="H332" s="86"/>
      <c r="I332" s="86"/>
      <c r="J332" s="86"/>
      <c r="K332" s="86"/>
      <c r="L332" s="86"/>
      <c r="M332" s="86"/>
      <c r="N332" s="86"/>
      <c r="O332" s="86"/>
      <c r="P332" s="86"/>
      <c r="Q332" s="86"/>
      <c r="R332" s="86"/>
      <c r="S332" s="111"/>
      <c r="T332" s="195" t="str">
        <f t="shared" si="4"/>
        <v/>
      </c>
    </row>
    <row r="333" spans="1:20" s="112" customFormat="1" ht="15.75">
      <c r="A333" s="87"/>
      <c r="B333" s="87"/>
      <c r="C333" s="114"/>
      <c r="D333" s="114"/>
      <c r="E333" s="86"/>
      <c r="F333" s="86"/>
      <c r="G333" s="86"/>
      <c r="H333" s="86"/>
      <c r="I333" s="86"/>
      <c r="J333" s="86"/>
      <c r="K333" s="86"/>
      <c r="L333" s="86"/>
      <c r="M333" s="86"/>
      <c r="N333" s="86"/>
      <c r="O333" s="86"/>
      <c r="P333" s="86"/>
      <c r="Q333" s="86"/>
      <c r="R333" s="86"/>
      <c r="S333" s="111"/>
      <c r="T333" s="195" t="str">
        <f t="shared" si="4"/>
        <v/>
      </c>
    </row>
    <row r="334" spans="1:20" s="112" customFormat="1" ht="15.75">
      <c r="A334" s="87"/>
      <c r="B334" s="87"/>
      <c r="C334" s="114"/>
      <c r="D334" s="114"/>
      <c r="E334" s="86"/>
      <c r="F334" s="86"/>
      <c r="G334" s="86"/>
      <c r="H334" s="86"/>
      <c r="I334" s="86"/>
      <c r="J334" s="86"/>
      <c r="K334" s="86"/>
      <c r="L334" s="86"/>
      <c r="M334" s="86"/>
      <c r="N334" s="86"/>
      <c r="O334" s="86"/>
      <c r="P334" s="86"/>
      <c r="Q334" s="86"/>
      <c r="R334" s="86"/>
      <c r="S334" s="111"/>
      <c r="T334" s="195" t="str">
        <f t="shared" si="4"/>
        <v/>
      </c>
    </row>
    <row r="335" spans="1:20" s="112" customFormat="1" ht="15.75">
      <c r="A335" s="87"/>
      <c r="B335" s="87"/>
      <c r="C335" s="114"/>
      <c r="D335" s="114"/>
      <c r="E335" s="86"/>
      <c r="F335" s="86"/>
      <c r="G335" s="86"/>
      <c r="H335" s="86"/>
      <c r="I335" s="86"/>
      <c r="J335" s="86"/>
      <c r="K335" s="86"/>
      <c r="L335" s="86"/>
      <c r="M335" s="86"/>
      <c r="N335" s="86"/>
      <c r="O335" s="86"/>
      <c r="P335" s="86"/>
      <c r="Q335" s="86"/>
      <c r="R335" s="86"/>
      <c r="S335" s="111"/>
      <c r="T335" s="195" t="str">
        <f t="shared" si="4"/>
        <v/>
      </c>
    </row>
    <row r="336" spans="1:20" s="112" customFormat="1" ht="15.75">
      <c r="A336" s="87"/>
      <c r="B336" s="87"/>
      <c r="C336" s="114"/>
      <c r="D336" s="114"/>
      <c r="E336" s="86"/>
      <c r="F336" s="86"/>
      <c r="G336" s="86"/>
      <c r="H336" s="86"/>
      <c r="I336" s="86"/>
      <c r="J336" s="86"/>
      <c r="K336" s="86"/>
      <c r="L336" s="86"/>
      <c r="M336" s="86"/>
      <c r="N336" s="86"/>
      <c r="O336" s="86"/>
      <c r="P336" s="86"/>
      <c r="Q336" s="86"/>
      <c r="R336" s="86"/>
      <c r="S336" s="111"/>
      <c r="T336" s="195" t="str">
        <f t="shared" si="4"/>
        <v/>
      </c>
    </row>
    <row r="337" spans="1:20" s="112" customFormat="1" ht="15.75">
      <c r="A337" s="87"/>
      <c r="B337" s="87"/>
      <c r="C337" s="114"/>
      <c r="D337" s="114"/>
      <c r="E337" s="86"/>
      <c r="F337" s="86"/>
      <c r="G337" s="86"/>
      <c r="H337" s="86"/>
      <c r="I337" s="86"/>
      <c r="J337" s="86"/>
      <c r="K337" s="86"/>
      <c r="L337" s="86"/>
      <c r="M337" s="86"/>
      <c r="N337" s="86"/>
      <c r="O337" s="86"/>
      <c r="P337" s="86"/>
      <c r="Q337" s="86"/>
      <c r="R337" s="86"/>
      <c r="S337" s="111"/>
      <c r="T337" s="195" t="str">
        <f t="shared" si="4"/>
        <v/>
      </c>
    </row>
    <row r="338" spans="1:20" s="112" customFormat="1" ht="15.75">
      <c r="A338" s="87"/>
      <c r="B338" s="87"/>
      <c r="C338" s="114"/>
      <c r="D338" s="114"/>
      <c r="E338" s="86"/>
      <c r="F338" s="86"/>
      <c r="G338" s="86"/>
      <c r="H338" s="86"/>
      <c r="I338" s="86"/>
      <c r="J338" s="86"/>
      <c r="K338" s="86"/>
      <c r="L338" s="86"/>
      <c r="M338" s="86"/>
      <c r="N338" s="86"/>
      <c r="O338" s="86"/>
      <c r="P338" s="86"/>
      <c r="Q338" s="86"/>
      <c r="R338" s="86"/>
      <c r="S338" s="111"/>
      <c r="T338" s="195" t="str">
        <f t="shared" ref="T338:T401" si="5">IF(AND(OR(ISTEXT(A338),ISTEXT(B338),NOT(ISBLANK(C338)),NOT(ISBLANK(D338)),NOT(ISBLANK(E338))),OR(ISBLANK(A338),ISBLANK(B338),ISBLANK(C338),ISBLANK(E338))),"unvollständig","")</f>
        <v/>
      </c>
    </row>
    <row r="339" spans="1:20" s="112" customFormat="1" ht="15.75">
      <c r="A339" s="87"/>
      <c r="B339" s="87"/>
      <c r="C339" s="114"/>
      <c r="D339" s="114"/>
      <c r="E339" s="86"/>
      <c r="F339" s="86"/>
      <c r="G339" s="86"/>
      <c r="H339" s="86"/>
      <c r="I339" s="86"/>
      <c r="J339" s="86"/>
      <c r="K339" s="86"/>
      <c r="L339" s="86"/>
      <c r="M339" s="86"/>
      <c r="N339" s="86"/>
      <c r="O339" s="86"/>
      <c r="P339" s="86"/>
      <c r="Q339" s="86"/>
      <c r="R339" s="86"/>
      <c r="S339" s="111"/>
      <c r="T339" s="195" t="str">
        <f t="shared" si="5"/>
        <v/>
      </c>
    </row>
    <row r="340" spans="1:20" s="112" customFormat="1" ht="15.75">
      <c r="A340" s="87"/>
      <c r="B340" s="87"/>
      <c r="C340" s="114"/>
      <c r="D340" s="114"/>
      <c r="E340" s="86"/>
      <c r="F340" s="86"/>
      <c r="G340" s="86"/>
      <c r="H340" s="86"/>
      <c r="I340" s="86"/>
      <c r="J340" s="86"/>
      <c r="K340" s="86"/>
      <c r="L340" s="86"/>
      <c r="M340" s="86"/>
      <c r="N340" s="86"/>
      <c r="O340" s="86"/>
      <c r="P340" s="86"/>
      <c r="Q340" s="86"/>
      <c r="R340" s="86"/>
      <c r="S340" s="111"/>
      <c r="T340" s="195" t="str">
        <f t="shared" si="5"/>
        <v/>
      </c>
    </row>
    <row r="341" spans="1:20" s="112" customFormat="1" ht="15.75">
      <c r="A341" s="87"/>
      <c r="B341" s="87"/>
      <c r="C341" s="114"/>
      <c r="D341" s="114"/>
      <c r="E341" s="86"/>
      <c r="F341" s="86"/>
      <c r="G341" s="86"/>
      <c r="H341" s="86"/>
      <c r="I341" s="86"/>
      <c r="J341" s="86"/>
      <c r="K341" s="86"/>
      <c r="L341" s="86"/>
      <c r="M341" s="86"/>
      <c r="N341" s="86"/>
      <c r="O341" s="86"/>
      <c r="P341" s="86"/>
      <c r="Q341" s="86"/>
      <c r="R341" s="86"/>
      <c r="S341" s="111"/>
      <c r="T341" s="195" t="str">
        <f t="shared" si="5"/>
        <v/>
      </c>
    </row>
    <row r="342" spans="1:20" s="112" customFormat="1" ht="15.75">
      <c r="A342" s="87"/>
      <c r="B342" s="87"/>
      <c r="C342" s="114"/>
      <c r="D342" s="114"/>
      <c r="E342" s="86"/>
      <c r="F342" s="86"/>
      <c r="G342" s="86"/>
      <c r="H342" s="86"/>
      <c r="I342" s="86"/>
      <c r="J342" s="86"/>
      <c r="K342" s="86"/>
      <c r="L342" s="86"/>
      <c r="M342" s="86"/>
      <c r="N342" s="86"/>
      <c r="O342" s="86"/>
      <c r="P342" s="86"/>
      <c r="Q342" s="86"/>
      <c r="R342" s="86"/>
      <c r="S342" s="111"/>
      <c r="T342" s="195" t="str">
        <f t="shared" si="5"/>
        <v/>
      </c>
    </row>
    <row r="343" spans="1:20" s="112" customFormat="1" ht="15.75">
      <c r="A343" s="87"/>
      <c r="B343" s="87"/>
      <c r="C343" s="114"/>
      <c r="D343" s="114"/>
      <c r="E343" s="86"/>
      <c r="F343" s="86"/>
      <c r="G343" s="86"/>
      <c r="H343" s="86"/>
      <c r="I343" s="86"/>
      <c r="J343" s="86"/>
      <c r="K343" s="86"/>
      <c r="L343" s="86"/>
      <c r="M343" s="86"/>
      <c r="N343" s="86"/>
      <c r="O343" s="86"/>
      <c r="P343" s="86"/>
      <c r="Q343" s="86"/>
      <c r="R343" s="86"/>
      <c r="S343" s="111"/>
      <c r="T343" s="195" t="str">
        <f t="shared" si="5"/>
        <v/>
      </c>
    </row>
    <row r="344" spans="1:20" s="112" customFormat="1" ht="15.75">
      <c r="A344" s="87"/>
      <c r="B344" s="87"/>
      <c r="C344" s="114"/>
      <c r="D344" s="114"/>
      <c r="E344" s="86"/>
      <c r="F344" s="86"/>
      <c r="G344" s="86"/>
      <c r="H344" s="86"/>
      <c r="I344" s="86"/>
      <c r="J344" s="86"/>
      <c r="K344" s="86"/>
      <c r="L344" s="86"/>
      <c r="M344" s="86"/>
      <c r="N344" s="86"/>
      <c r="O344" s="86"/>
      <c r="P344" s="86"/>
      <c r="Q344" s="86"/>
      <c r="R344" s="86"/>
      <c r="S344" s="111"/>
      <c r="T344" s="195" t="str">
        <f t="shared" si="5"/>
        <v/>
      </c>
    </row>
    <row r="345" spans="1:20" s="112" customFormat="1" ht="15.75">
      <c r="A345" s="87"/>
      <c r="B345" s="87"/>
      <c r="C345" s="114"/>
      <c r="D345" s="114"/>
      <c r="E345" s="86"/>
      <c r="F345" s="86"/>
      <c r="G345" s="86"/>
      <c r="H345" s="86"/>
      <c r="I345" s="86"/>
      <c r="J345" s="86"/>
      <c r="K345" s="86"/>
      <c r="L345" s="86"/>
      <c r="M345" s="86"/>
      <c r="N345" s="86"/>
      <c r="O345" s="86"/>
      <c r="P345" s="86"/>
      <c r="Q345" s="86"/>
      <c r="R345" s="86"/>
      <c r="S345" s="111"/>
      <c r="T345" s="195" t="str">
        <f t="shared" si="5"/>
        <v/>
      </c>
    </row>
    <row r="346" spans="1:20" s="112" customFormat="1" ht="15.75">
      <c r="A346" s="87"/>
      <c r="B346" s="87"/>
      <c r="C346" s="114"/>
      <c r="D346" s="114"/>
      <c r="E346" s="86"/>
      <c r="F346" s="86"/>
      <c r="G346" s="86"/>
      <c r="H346" s="86"/>
      <c r="I346" s="86"/>
      <c r="J346" s="86"/>
      <c r="K346" s="86"/>
      <c r="L346" s="86"/>
      <c r="M346" s="86"/>
      <c r="N346" s="86"/>
      <c r="O346" s="86"/>
      <c r="P346" s="86"/>
      <c r="Q346" s="86"/>
      <c r="R346" s="86"/>
      <c r="S346" s="111"/>
      <c r="T346" s="195" t="str">
        <f t="shared" si="5"/>
        <v/>
      </c>
    </row>
    <row r="347" spans="1:20" s="112" customFormat="1" ht="15.75">
      <c r="A347" s="87"/>
      <c r="B347" s="87"/>
      <c r="C347" s="114"/>
      <c r="D347" s="114"/>
      <c r="E347" s="86"/>
      <c r="F347" s="86"/>
      <c r="G347" s="86"/>
      <c r="H347" s="86"/>
      <c r="I347" s="86"/>
      <c r="J347" s="86"/>
      <c r="K347" s="86"/>
      <c r="L347" s="86"/>
      <c r="M347" s="86"/>
      <c r="N347" s="86"/>
      <c r="O347" s="86"/>
      <c r="P347" s="86"/>
      <c r="Q347" s="86"/>
      <c r="R347" s="86"/>
      <c r="S347" s="111"/>
      <c r="T347" s="195" t="str">
        <f t="shared" si="5"/>
        <v/>
      </c>
    </row>
    <row r="348" spans="1:20" s="112" customFormat="1" ht="15.75">
      <c r="A348" s="87"/>
      <c r="B348" s="87"/>
      <c r="C348" s="114"/>
      <c r="D348" s="114"/>
      <c r="E348" s="86"/>
      <c r="F348" s="86"/>
      <c r="G348" s="86"/>
      <c r="H348" s="86"/>
      <c r="I348" s="86"/>
      <c r="J348" s="86"/>
      <c r="K348" s="86"/>
      <c r="L348" s="86"/>
      <c r="M348" s="86"/>
      <c r="N348" s="86"/>
      <c r="O348" s="86"/>
      <c r="P348" s="86"/>
      <c r="Q348" s="86"/>
      <c r="R348" s="86"/>
      <c r="S348" s="111"/>
      <c r="T348" s="195" t="str">
        <f t="shared" si="5"/>
        <v/>
      </c>
    </row>
    <row r="349" spans="1:20" s="112" customFormat="1" ht="15.75">
      <c r="A349" s="87"/>
      <c r="B349" s="87"/>
      <c r="C349" s="114"/>
      <c r="D349" s="114"/>
      <c r="E349" s="86"/>
      <c r="F349" s="86"/>
      <c r="G349" s="86"/>
      <c r="H349" s="86"/>
      <c r="I349" s="86"/>
      <c r="J349" s="86"/>
      <c r="K349" s="86"/>
      <c r="L349" s="86"/>
      <c r="M349" s="86"/>
      <c r="N349" s="86"/>
      <c r="O349" s="86"/>
      <c r="P349" s="86"/>
      <c r="Q349" s="86"/>
      <c r="R349" s="86"/>
      <c r="S349" s="111"/>
      <c r="T349" s="195" t="str">
        <f t="shared" si="5"/>
        <v/>
      </c>
    </row>
    <row r="350" spans="1:20" s="112" customFormat="1" ht="15.75">
      <c r="A350" s="87"/>
      <c r="B350" s="87"/>
      <c r="C350" s="114"/>
      <c r="D350" s="114"/>
      <c r="E350" s="86"/>
      <c r="F350" s="86"/>
      <c r="G350" s="86"/>
      <c r="H350" s="86"/>
      <c r="I350" s="86"/>
      <c r="J350" s="86"/>
      <c r="K350" s="86"/>
      <c r="L350" s="86"/>
      <c r="M350" s="86"/>
      <c r="N350" s="86"/>
      <c r="O350" s="86"/>
      <c r="P350" s="86"/>
      <c r="Q350" s="86"/>
      <c r="R350" s="86"/>
      <c r="S350" s="111"/>
      <c r="T350" s="195" t="str">
        <f t="shared" si="5"/>
        <v/>
      </c>
    </row>
    <row r="351" spans="1:20" s="112" customFormat="1" ht="15.75">
      <c r="A351" s="87"/>
      <c r="B351" s="87"/>
      <c r="C351" s="114"/>
      <c r="D351" s="114"/>
      <c r="E351" s="86"/>
      <c r="F351" s="86"/>
      <c r="G351" s="86"/>
      <c r="H351" s="86"/>
      <c r="I351" s="86"/>
      <c r="J351" s="86"/>
      <c r="K351" s="86"/>
      <c r="L351" s="86"/>
      <c r="M351" s="86"/>
      <c r="N351" s="86"/>
      <c r="O351" s="86"/>
      <c r="P351" s="86"/>
      <c r="Q351" s="86"/>
      <c r="R351" s="86"/>
      <c r="S351" s="111"/>
      <c r="T351" s="195" t="str">
        <f t="shared" si="5"/>
        <v/>
      </c>
    </row>
    <row r="352" spans="1:20" s="112" customFormat="1" ht="15.75">
      <c r="A352" s="87"/>
      <c r="B352" s="87"/>
      <c r="C352" s="114"/>
      <c r="D352" s="114"/>
      <c r="E352" s="86"/>
      <c r="F352" s="86"/>
      <c r="G352" s="86"/>
      <c r="H352" s="86"/>
      <c r="I352" s="86"/>
      <c r="J352" s="86"/>
      <c r="K352" s="86"/>
      <c r="L352" s="86"/>
      <c r="M352" s="86"/>
      <c r="N352" s="86"/>
      <c r="O352" s="86"/>
      <c r="P352" s="86"/>
      <c r="Q352" s="86"/>
      <c r="R352" s="86"/>
      <c r="S352" s="111"/>
      <c r="T352" s="195" t="str">
        <f t="shared" si="5"/>
        <v/>
      </c>
    </row>
    <row r="353" spans="1:20" s="112" customFormat="1" ht="15.75">
      <c r="A353" s="87"/>
      <c r="B353" s="87"/>
      <c r="C353" s="114"/>
      <c r="D353" s="114"/>
      <c r="E353" s="86"/>
      <c r="F353" s="86"/>
      <c r="G353" s="86"/>
      <c r="H353" s="86"/>
      <c r="I353" s="86"/>
      <c r="J353" s="86"/>
      <c r="K353" s="86"/>
      <c r="L353" s="86"/>
      <c r="M353" s="86"/>
      <c r="N353" s="86"/>
      <c r="O353" s="86"/>
      <c r="P353" s="86"/>
      <c r="Q353" s="86"/>
      <c r="R353" s="86"/>
      <c r="S353" s="111"/>
      <c r="T353" s="195" t="str">
        <f t="shared" si="5"/>
        <v/>
      </c>
    </row>
    <row r="354" spans="1:20" s="112" customFormat="1" ht="15.75">
      <c r="A354" s="87"/>
      <c r="B354" s="87"/>
      <c r="C354" s="114"/>
      <c r="D354" s="114"/>
      <c r="E354" s="86"/>
      <c r="F354" s="86"/>
      <c r="G354" s="86"/>
      <c r="H354" s="86"/>
      <c r="I354" s="86"/>
      <c r="J354" s="86"/>
      <c r="K354" s="86"/>
      <c r="L354" s="86"/>
      <c r="M354" s="86"/>
      <c r="N354" s="86"/>
      <c r="O354" s="86"/>
      <c r="P354" s="86"/>
      <c r="Q354" s="86"/>
      <c r="R354" s="86"/>
      <c r="S354" s="111"/>
      <c r="T354" s="195" t="str">
        <f t="shared" si="5"/>
        <v/>
      </c>
    </row>
    <row r="355" spans="1:20" s="112" customFormat="1" ht="15.75">
      <c r="A355" s="87"/>
      <c r="B355" s="87"/>
      <c r="C355" s="114"/>
      <c r="D355" s="114"/>
      <c r="E355" s="86"/>
      <c r="F355" s="86"/>
      <c r="G355" s="86"/>
      <c r="H355" s="86"/>
      <c r="I355" s="86"/>
      <c r="J355" s="86"/>
      <c r="K355" s="86"/>
      <c r="L355" s="86"/>
      <c r="M355" s="86"/>
      <c r="N355" s="86"/>
      <c r="O355" s="86"/>
      <c r="P355" s="86"/>
      <c r="Q355" s="86"/>
      <c r="R355" s="86"/>
      <c r="S355" s="111"/>
      <c r="T355" s="195" t="str">
        <f t="shared" si="5"/>
        <v/>
      </c>
    </row>
    <row r="356" spans="1:20" s="112" customFormat="1" ht="15.75">
      <c r="A356" s="87"/>
      <c r="B356" s="87"/>
      <c r="C356" s="114"/>
      <c r="D356" s="114"/>
      <c r="E356" s="86"/>
      <c r="F356" s="86"/>
      <c r="G356" s="86"/>
      <c r="H356" s="86"/>
      <c r="I356" s="86"/>
      <c r="J356" s="86"/>
      <c r="K356" s="86"/>
      <c r="L356" s="86"/>
      <c r="M356" s="86"/>
      <c r="N356" s="86"/>
      <c r="O356" s="86"/>
      <c r="P356" s="86"/>
      <c r="Q356" s="86"/>
      <c r="R356" s="86"/>
      <c r="S356" s="111"/>
      <c r="T356" s="195" t="str">
        <f t="shared" si="5"/>
        <v/>
      </c>
    </row>
    <row r="357" spans="1:20" s="112" customFormat="1" ht="15.75">
      <c r="A357" s="87"/>
      <c r="B357" s="87"/>
      <c r="C357" s="114"/>
      <c r="D357" s="114"/>
      <c r="E357" s="86"/>
      <c r="F357" s="86"/>
      <c r="G357" s="86"/>
      <c r="H357" s="86"/>
      <c r="I357" s="86"/>
      <c r="J357" s="86"/>
      <c r="K357" s="86"/>
      <c r="L357" s="86"/>
      <c r="M357" s="86"/>
      <c r="N357" s="86"/>
      <c r="O357" s="86"/>
      <c r="P357" s="86"/>
      <c r="Q357" s="86"/>
      <c r="R357" s="86"/>
      <c r="S357" s="111"/>
      <c r="T357" s="195" t="str">
        <f t="shared" si="5"/>
        <v/>
      </c>
    </row>
    <row r="358" spans="1:20" s="112" customFormat="1" ht="15.75">
      <c r="A358" s="87"/>
      <c r="B358" s="87"/>
      <c r="C358" s="114"/>
      <c r="D358" s="114"/>
      <c r="E358" s="86"/>
      <c r="F358" s="86"/>
      <c r="G358" s="86"/>
      <c r="H358" s="86"/>
      <c r="I358" s="86"/>
      <c r="J358" s="86"/>
      <c r="K358" s="86"/>
      <c r="L358" s="86"/>
      <c r="M358" s="86"/>
      <c r="N358" s="86"/>
      <c r="O358" s="86"/>
      <c r="P358" s="86"/>
      <c r="Q358" s="86"/>
      <c r="R358" s="86"/>
      <c r="S358" s="111"/>
      <c r="T358" s="195" t="str">
        <f t="shared" si="5"/>
        <v/>
      </c>
    </row>
    <row r="359" spans="1:20" s="112" customFormat="1" ht="15.75">
      <c r="A359" s="87"/>
      <c r="B359" s="87"/>
      <c r="C359" s="114"/>
      <c r="D359" s="114"/>
      <c r="E359" s="86"/>
      <c r="F359" s="86"/>
      <c r="G359" s="86"/>
      <c r="H359" s="86"/>
      <c r="I359" s="86"/>
      <c r="J359" s="86"/>
      <c r="K359" s="86"/>
      <c r="L359" s="86"/>
      <c r="M359" s="86"/>
      <c r="N359" s="86"/>
      <c r="O359" s="86"/>
      <c r="P359" s="86"/>
      <c r="Q359" s="86"/>
      <c r="R359" s="86"/>
      <c r="S359" s="111"/>
      <c r="T359" s="195" t="str">
        <f t="shared" si="5"/>
        <v/>
      </c>
    </row>
    <row r="360" spans="1:20" s="112" customFormat="1" ht="15.75">
      <c r="A360" s="87"/>
      <c r="B360" s="87"/>
      <c r="C360" s="114"/>
      <c r="D360" s="114"/>
      <c r="E360" s="86"/>
      <c r="F360" s="86"/>
      <c r="G360" s="86"/>
      <c r="H360" s="86"/>
      <c r="I360" s="86"/>
      <c r="J360" s="86"/>
      <c r="K360" s="86"/>
      <c r="L360" s="86"/>
      <c r="M360" s="86"/>
      <c r="N360" s="86"/>
      <c r="O360" s="86"/>
      <c r="P360" s="86"/>
      <c r="Q360" s="86"/>
      <c r="R360" s="86"/>
      <c r="S360" s="111"/>
      <c r="T360" s="195" t="str">
        <f t="shared" si="5"/>
        <v/>
      </c>
    </row>
    <row r="361" spans="1:20" s="112" customFormat="1" ht="15.75">
      <c r="A361" s="87"/>
      <c r="B361" s="87"/>
      <c r="C361" s="114"/>
      <c r="D361" s="114"/>
      <c r="E361" s="86"/>
      <c r="F361" s="86"/>
      <c r="G361" s="86"/>
      <c r="H361" s="86"/>
      <c r="I361" s="86"/>
      <c r="J361" s="86"/>
      <c r="K361" s="86"/>
      <c r="L361" s="86"/>
      <c r="M361" s="86"/>
      <c r="N361" s="86"/>
      <c r="O361" s="86"/>
      <c r="P361" s="86"/>
      <c r="Q361" s="86"/>
      <c r="R361" s="86"/>
      <c r="S361" s="111"/>
      <c r="T361" s="195" t="str">
        <f t="shared" si="5"/>
        <v/>
      </c>
    </row>
    <row r="362" spans="1:20" s="112" customFormat="1" ht="15.75">
      <c r="A362" s="87"/>
      <c r="B362" s="87"/>
      <c r="C362" s="114"/>
      <c r="D362" s="114"/>
      <c r="E362" s="86"/>
      <c r="F362" s="86"/>
      <c r="G362" s="86"/>
      <c r="H362" s="86"/>
      <c r="I362" s="86"/>
      <c r="J362" s="86"/>
      <c r="K362" s="86"/>
      <c r="L362" s="86"/>
      <c r="M362" s="86"/>
      <c r="N362" s="86"/>
      <c r="O362" s="86"/>
      <c r="P362" s="86"/>
      <c r="Q362" s="86"/>
      <c r="R362" s="86"/>
      <c r="S362" s="111"/>
      <c r="T362" s="195" t="str">
        <f t="shared" si="5"/>
        <v/>
      </c>
    </row>
    <row r="363" spans="1:20" s="112" customFormat="1" ht="15.75">
      <c r="A363" s="87"/>
      <c r="B363" s="87"/>
      <c r="C363" s="114"/>
      <c r="D363" s="114"/>
      <c r="E363" s="86"/>
      <c r="F363" s="86"/>
      <c r="G363" s="86"/>
      <c r="H363" s="86"/>
      <c r="I363" s="86"/>
      <c r="J363" s="86"/>
      <c r="K363" s="86"/>
      <c r="L363" s="86"/>
      <c r="M363" s="86"/>
      <c r="N363" s="86"/>
      <c r="O363" s="86"/>
      <c r="P363" s="86"/>
      <c r="Q363" s="86"/>
      <c r="R363" s="86"/>
      <c r="S363" s="111"/>
      <c r="T363" s="195" t="str">
        <f t="shared" si="5"/>
        <v/>
      </c>
    </row>
    <row r="364" spans="1:20" s="112" customFormat="1" ht="15.75">
      <c r="A364" s="87"/>
      <c r="B364" s="87"/>
      <c r="C364" s="114"/>
      <c r="D364" s="114"/>
      <c r="E364" s="86"/>
      <c r="F364" s="86"/>
      <c r="G364" s="86"/>
      <c r="H364" s="86"/>
      <c r="I364" s="86"/>
      <c r="J364" s="86"/>
      <c r="K364" s="86"/>
      <c r="L364" s="86"/>
      <c r="M364" s="86"/>
      <c r="N364" s="86"/>
      <c r="O364" s="86"/>
      <c r="P364" s="86"/>
      <c r="Q364" s="86"/>
      <c r="R364" s="86"/>
      <c r="S364" s="111"/>
      <c r="T364" s="195" t="str">
        <f t="shared" si="5"/>
        <v/>
      </c>
    </row>
    <row r="365" spans="1:20" s="112" customFormat="1" ht="15.75">
      <c r="A365" s="87"/>
      <c r="B365" s="87"/>
      <c r="C365" s="114"/>
      <c r="D365" s="114"/>
      <c r="E365" s="86"/>
      <c r="F365" s="86"/>
      <c r="G365" s="86"/>
      <c r="H365" s="86"/>
      <c r="I365" s="86"/>
      <c r="J365" s="86"/>
      <c r="K365" s="86"/>
      <c r="L365" s="86"/>
      <c r="M365" s="86"/>
      <c r="N365" s="86"/>
      <c r="O365" s="86"/>
      <c r="P365" s="86"/>
      <c r="Q365" s="86"/>
      <c r="R365" s="86"/>
      <c r="S365" s="111"/>
      <c r="T365" s="195" t="str">
        <f t="shared" si="5"/>
        <v/>
      </c>
    </row>
    <row r="366" spans="1:20" s="112" customFormat="1" ht="15.75">
      <c r="A366" s="87"/>
      <c r="B366" s="87"/>
      <c r="C366" s="114"/>
      <c r="D366" s="114"/>
      <c r="E366" s="86"/>
      <c r="F366" s="86"/>
      <c r="G366" s="86"/>
      <c r="H366" s="86"/>
      <c r="I366" s="86"/>
      <c r="J366" s="86"/>
      <c r="K366" s="86"/>
      <c r="L366" s="86"/>
      <c r="M366" s="86"/>
      <c r="N366" s="86"/>
      <c r="O366" s="86"/>
      <c r="P366" s="86"/>
      <c r="Q366" s="86"/>
      <c r="R366" s="86"/>
      <c r="S366" s="111"/>
      <c r="T366" s="195" t="str">
        <f t="shared" si="5"/>
        <v/>
      </c>
    </row>
    <row r="367" spans="1:20" s="112" customFormat="1" ht="15.75">
      <c r="A367" s="87"/>
      <c r="B367" s="87"/>
      <c r="C367" s="114"/>
      <c r="D367" s="114"/>
      <c r="E367" s="86"/>
      <c r="F367" s="86"/>
      <c r="G367" s="86"/>
      <c r="H367" s="86"/>
      <c r="I367" s="86"/>
      <c r="J367" s="86"/>
      <c r="K367" s="86"/>
      <c r="L367" s="86"/>
      <c r="M367" s="86"/>
      <c r="N367" s="86"/>
      <c r="O367" s="86"/>
      <c r="P367" s="86"/>
      <c r="Q367" s="86"/>
      <c r="R367" s="86"/>
      <c r="S367" s="111"/>
      <c r="T367" s="195" t="str">
        <f t="shared" si="5"/>
        <v/>
      </c>
    </row>
    <row r="368" spans="1:20" s="112" customFormat="1" ht="15.75">
      <c r="A368" s="87"/>
      <c r="B368" s="87"/>
      <c r="C368" s="114"/>
      <c r="D368" s="114"/>
      <c r="E368" s="86"/>
      <c r="F368" s="86"/>
      <c r="G368" s="86"/>
      <c r="H368" s="86"/>
      <c r="I368" s="86"/>
      <c r="J368" s="86"/>
      <c r="K368" s="86"/>
      <c r="L368" s="86"/>
      <c r="M368" s="86"/>
      <c r="N368" s="86"/>
      <c r="O368" s="86"/>
      <c r="P368" s="86"/>
      <c r="Q368" s="86"/>
      <c r="R368" s="86"/>
      <c r="S368" s="111"/>
      <c r="T368" s="195" t="str">
        <f t="shared" si="5"/>
        <v/>
      </c>
    </row>
    <row r="369" spans="1:20" s="112" customFormat="1" ht="15.75">
      <c r="A369" s="87"/>
      <c r="B369" s="87"/>
      <c r="C369" s="114"/>
      <c r="D369" s="114"/>
      <c r="E369" s="86"/>
      <c r="F369" s="86"/>
      <c r="G369" s="86"/>
      <c r="H369" s="86"/>
      <c r="I369" s="86"/>
      <c r="J369" s="86"/>
      <c r="K369" s="86"/>
      <c r="L369" s="86"/>
      <c r="M369" s="86"/>
      <c r="N369" s="86"/>
      <c r="O369" s="86"/>
      <c r="P369" s="86"/>
      <c r="Q369" s="86"/>
      <c r="R369" s="86"/>
      <c r="S369" s="111"/>
      <c r="T369" s="195" t="str">
        <f t="shared" si="5"/>
        <v/>
      </c>
    </row>
    <row r="370" spans="1:20" s="112" customFormat="1" ht="15.75">
      <c r="A370" s="87"/>
      <c r="B370" s="87"/>
      <c r="C370" s="114"/>
      <c r="D370" s="114"/>
      <c r="E370" s="86"/>
      <c r="F370" s="86"/>
      <c r="G370" s="86"/>
      <c r="H370" s="86"/>
      <c r="I370" s="86"/>
      <c r="J370" s="86"/>
      <c r="K370" s="86"/>
      <c r="L370" s="86"/>
      <c r="M370" s="86"/>
      <c r="N370" s="86"/>
      <c r="O370" s="86"/>
      <c r="P370" s="86"/>
      <c r="Q370" s="86"/>
      <c r="R370" s="86"/>
      <c r="S370" s="111"/>
      <c r="T370" s="195" t="str">
        <f t="shared" si="5"/>
        <v/>
      </c>
    </row>
    <row r="371" spans="1:20" s="112" customFormat="1" ht="15.75">
      <c r="A371" s="87"/>
      <c r="B371" s="87"/>
      <c r="C371" s="114"/>
      <c r="D371" s="114"/>
      <c r="E371" s="86"/>
      <c r="F371" s="86"/>
      <c r="G371" s="86"/>
      <c r="H371" s="86"/>
      <c r="I371" s="86"/>
      <c r="J371" s="86"/>
      <c r="K371" s="86"/>
      <c r="L371" s="86"/>
      <c r="M371" s="86"/>
      <c r="N371" s="86"/>
      <c r="O371" s="86"/>
      <c r="P371" s="86"/>
      <c r="Q371" s="86"/>
      <c r="R371" s="86"/>
      <c r="S371" s="111"/>
      <c r="T371" s="195" t="str">
        <f t="shared" si="5"/>
        <v/>
      </c>
    </row>
    <row r="372" spans="1:20" s="112" customFormat="1" ht="15.75">
      <c r="A372" s="87"/>
      <c r="B372" s="87"/>
      <c r="C372" s="114"/>
      <c r="D372" s="114"/>
      <c r="E372" s="86"/>
      <c r="F372" s="86"/>
      <c r="G372" s="86"/>
      <c r="H372" s="86"/>
      <c r="I372" s="86"/>
      <c r="J372" s="86"/>
      <c r="K372" s="86"/>
      <c r="L372" s="86"/>
      <c r="M372" s="86"/>
      <c r="N372" s="86"/>
      <c r="O372" s="86"/>
      <c r="P372" s="86"/>
      <c r="Q372" s="86"/>
      <c r="R372" s="86"/>
      <c r="S372" s="111"/>
      <c r="T372" s="195" t="str">
        <f t="shared" si="5"/>
        <v/>
      </c>
    </row>
    <row r="373" spans="1:20" s="112" customFormat="1" ht="15.75">
      <c r="A373" s="87"/>
      <c r="B373" s="87"/>
      <c r="C373" s="114"/>
      <c r="D373" s="114"/>
      <c r="E373" s="86"/>
      <c r="F373" s="86"/>
      <c r="G373" s="86"/>
      <c r="H373" s="86"/>
      <c r="I373" s="86"/>
      <c r="J373" s="86"/>
      <c r="K373" s="86"/>
      <c r="L373" s="86"/>
      <c r="M373" s="86"/>
      <c r="N373" s="86"/>
      <c r="O373" s="86"/>
      <c r="P373" s="86"/>
      <c r="Q373" s="86"/>
      <c r="R373" s="86"/>
      <c r="S373" s="111"/>
      <c r="T373" s="195" t="str">
        <f t="shared" si="5"/>
        <v/>
      </c>
    </row>
    <row r="374" spans="1:20" s="112" customFormat="1" ht="15.75">
      <c r="A374" s="87"/>
      <c r="B374" s="87"/>
      <c r="C374" s="114"/>
      <c r="D374" s="114"/>
      <c r="E374" s="86"/>
      <c r="F374" s="86"/>
      <c r="G374" s="86"/>
      <c r="H374" s="86"/>
      <c r="I374" s="86"/>
      <c r="J374" s="86"/>
      <c r="K374" s="86"/>
      <c r="L374" s="86"/>
      <c r="M374" s="86"/>
      <c r="N374" s="86"/>
      <c r="O374" s="86"/>
      <c r="P374" s="86"/>
      <c r="Q374" s="86"/>
      <c r="R374" s="86"/>
      <c r="S374" s="111"/>
      <c r="T374" s="195" t="str">
        <f t="shared" si="5"/>
        <v/>
      </c>
    </row>
    <row r="375" spans="1:20" s="112" customFormat="1" ht="15.75">
      <c r="A375" s="87"/>
      <c r="B375" s="87"/>
      <c r="C375" s="114"/>
      <c r="D375" s="114"/>
      <c r="E375" s="86"/>
      <c r="F375" s="86"/>
      <c r="G375" s="86"/>
      <c r="H375" s="86"/>
      <c r="I375" s="86"/>
      <c r="J375" s="86"/>
      <c r="K375" s="86"/>
      <c r="L375" s="86"/>
      <c r="M375" s="86"/>
      <c r="N375" s="86"/>
      <c r="O375" s="86"/>
      <c r="P375" s="86"/>
      <c r="Q375" s="86"/>
      <c r="R375" s="86"/>
      <c r="S375" s="111"/>
      <c r="T375" s="195" t="str">
        <f t="shared" si="5"/>
        <v/>
      </c>
    </row>
    <row r="376" spans="1:20" s="112" customFormat="1" ht="15.75">
      <c r="A376" s="87"/>
      <c r="B376" s="87"/>
      <c r="C376" s="114"/>
      <c r="D376" s="114"/>
      <c r="E376" s="86"/>
      <c r="F376" s="86"/>
      <c r="G376" s="86"/>
      <c r="H376" s="86"/>
      <c r="I376" s="86"/>
      <c r="J376" s="86"/>
      <c r="K376" s="86"/>
      <c r="L376" s="86"/>
      <c r="M376" s="86"/>
      <c r="N376" s="86"/>
      <c r="O376" s="86"/>
      <c r="P376" s="86"/>
      <c r="Q376" s="86"/>
      <c r="R376" s="86"/>
      <c r="S376" s="111"/>
      <c r="T376" s="195" t="str">
        <f t="shared" si="5"/>
        <v/>
      </c>
    </row>
    <row r="377" spans="1:20" s="112" customFormat="1" ht="15.75">
      <c r="A377" s="87"/>
      <c r="B377" s="87"/>
      <c r="C377" s="114"/>
      <c r="D377" s="114"/>
      <c r="E377" s="86"/>
      <c r="F377" s="86"/>
      <c r="G377" s="86"/>
      <c r="H377" s="86"/>
      <c r="I377" s="86"/>
      <c r="J377" s="86"/>
      <c r="K377" s="86"/>
      <c r="L377" s="86"/>
      <c r="M377" s="86"/>
      <c r="N377" s="86"/>
      <c r="O377" s="86"/>
      <c r="P377" s="86"/>
      <c r="Q377" s="86"/>
      <c r="R377" s="86"/>
      <c r="S377" s="111"/>
      <c r="T377" s="195" t="str">
        <f t="shared" si="5"/>
        <v/>
      </c>
    </row>
    <row r="378" spans="1:20" s="112" customFormat="1" ht="15.75">
      <c r="A378" s="87"/>
      <c r="B378" s="87"/>
      <c r="C378" s="114"/>
      <c r="D378" s="114"/>
      <c r="E378" s="86"/>
      <c r="F378" s="86"/>
      <c r="G378" s="86"/>
      <c r="H378" s="86"/>
      <c r="I378" s="86"/>
      <c r="J378" s="86"/>
      <c r="K378" s="86"/>
      <c r="L378" s="86"/>
      <c r="M378" s="86"/>
      <c r="N378" s="86"/>
      <c r="O378" s="86"/>
      <c r="P378" s="86"/>
      <c r="Q378" s="86"/>
      <c r="R378" s="86"/>
      <c r="S378" s="111"/>
      <c r="T378" s="195" t="str">
        <f t="shared" si="5"/>
        <v/>
      </c>
    </row>
    <row r="379" spans="1:20" s="112" customFormat="1" ht="15.75">
      <c r="A379" s="87"/>
      <c r="B379" s="87"/>
      <c r="C379" s="114"/>
      <c r="D379" s="114"/>
      <c r="E379" s="86"/>
      <c r="F379" s="86"/>
      <c r="G379" s="86"/>
      <c r="H379" s="86"/>
      <c r="I379" s="86"/>
      <c r="J379" s="86"/>
      <c r="K379" s="86"/>
      <c r="L379" s="86"/>
      <c r="M379" s="86"/>
      <c r="N379" s="86"/>
      <c r="O379" s="86"/>
      <c r="P379" s="86"/>
      <c r="Q379" s="86"/>
      <c r="R379" s="86"/>
      <c r="S379" s="111"/>
      <c r="T379" s="195" t="str">
        <f t="shared" si="5"/>
        <v/>
      </c>
    </row>
    <row r="380" spans="1:20" s="112" customFormat="1" ht="15.75">
      <c r="A380" s="87"/>
      <c r="B380" s="87"/>
      <c r="C380" s="114"/>
      <c r="D380" s="114"/>
      <c r="E380" s="86"/>
      <c r="F380" s="86"/>
      <c r="G380" s="86"/>
      <c r="H380" s="86"/>
      <c r="I380" s="86"/>
      <c r="J380" s="86"/>
      <c r="K380" s="86"/>
      <c r="L380" s="86"/>
      <c r="M380" s="86"/>
      <c r="N380" s="86"/>
      <c r="O380" s="86"/>
      <c r="P380" s="86"/>
      <c r="Q380" s="86"/>
      <c r="R380" s="86"/>
      <c r="S380" s="111"/>
      <c r="T380" s="195" t="str">
        <f t="shared" si="5"/>
        <v/>
      </c>
    </row>
    <row r="381" spans="1:20" s="112" customFormat="1" ht="15.75">
      <c r="A381" s="87"/>
      <c r="B381" s="87"/>
      <c r="C381" s="114"/>
      <c r="D381" s="114"/>
      <c r="E381" s="86"/>
      <c r="F381" s="86"/>
      <c r="G381" s="86"/>
      <c r="H381" s="86"/>
      <c r="I381" s="86"/>
      <c r="J381" s="86"/>
      <c r="K381" s="86"/>
      <c r="L381" s="86"/>
      <c r="M381" s="86"/>
      <c r="N381" s="86"/>
      <c r="O381" s="86"/>
      <c r="P381" s="86"/>
      <c r="Q381" s="86"/>
      <c r="R381" s="86"/>
      <c r="S381" s="111"/>
      <c r="T381" s="195" t="str">
        <f t="shared" si="5"/>
        <v/>
      </c>
    </row>
    <row r="382" spans="1:20" s="112" customFormat="1" ht="15.75">
      <c r="A382" s="87"/>
      <c r="B382" s="87"/>
      <c r="C382" s="114"/>
      <c r="D382" s="114"/>
      <c r="E382" s="86"/>
      <c r="F382" s="86"/>
      <c r="G382" s="86"/>
      <c r="H382" s="86"/>
      <c r="I382" s="86"/>
      <c r="J382" s="86"/>
      <c r="K382" s="86"/>
      <c r="L382" s="86"/>
      <c r="M382" s="86"/>
      <c r="N382" s="86"/>
      <c r="O382" s="86"/>
      <c r="P382" s="86"/>
      <c r="Q382" s="86"/>
      <c r="R382" s="86"/>
      <c r="S382" s="111"/>
      <c r="T382" s="195" t="str">
        <f t="shared" si="5"/>
        <v/>
      </c>
    </row>
    <row r="383" spans="1:20" s="112" customFormat="1" ht="15.75">
      <c r="A383" s="87"/>
      <c r="B383" s="87"/>
      <c r="C383" s="114"/>
      <c r="D383" s="114"/>
      <c r="E383" s="86"/>
      <c r="F383" s="86"/>
      <c r="G383" s="86"/>
      <c r="H383" s="86"/>
      <c r="I383" s="86"/>
      <c r="J383" s="86"/>
      <c r="K383" s="86"/>
      <c r="L383" s="86"/>
      <c r="M383" s="86"/>
      <c r="N383" s="86"/>
      <c r="O383" s="86"/>
      <c r="P383" s="86"/>
      <c r="Q383" s="86"/>
      <c r="R383" s="86"/>
      <c r="S383" s="111"/>
      <c r="T383" s="195" t="str">
        <f t="shared" si="5"/>
        <v/>
      </c>
    </row>
    <row r="384" spans="1:20" s="112" customFormat="1" ht="15.75">
      <c r="A384" s="87"/>
      <c r="B384" s="87"/>
      <c r="C384" s="114"/>
      <c r="D384" s="114"/>
      <c r="E384" s="86"/>
      <c r="F384" s="86"/>
      <c r="G384" s="86"/>
      <c r="H384" s="86"/>
      <c r="I384" s="86"/>
      <c r="J384" s="86"/>
      <c r="K384" s="86"/>
      <c r="L384" s="86"/>
      <c r="M384" s="86"/>
      <c r="N384" s="86"/>
      <c r="O384" s="86"/>
      <c r="P384" s="86"/>
      <c r="Q384" s="86"/>
      <c r="R384" s="86"/>
      <c r="S384" s="111"/>
      <c r="T384" s="195" t="str">
        <f t="shared" si="5"/>
        <v/>
      </c>
    </row>
    <row r="385" spans="1:20" s="112" customFormat="1" ht="15.75">
      <c r="A385" s="87"/>
      <c r="B385" s="87"/>
      <c r="C385" s="114"/>
      <c r="D385" s="114"/>
      <c r="E385" s="86"/>
      <c r="F385" s="86"/>
      <c r="G385" s="86"/>
      <c r="H385" s="86"/>
      <c r="I385" s="86"/>
      <c r="J385" s="86"/>
      <c r="K385" s="86"/>
      <c r="L385" s="86"/>
      <c r="M385" s="86"/>
      <c r="N385" s="86"/>
      <c r="O385" s="86"/>
      <c r="P385" s="86"/>
      <c r="Q385" s="86"/>
      <c r="R385" s="86"/>
      <c r="S385" s="111"/>
      <c r="T385" s="195" t="str">
        <f t="shared" si="5"/>
        <v/>
      </c>
    </row>
    <row r="386" spans="1:20" s="112" customFormat="1" ht="15.75">
      <c r="A386" s="87"/>
      <c r="B386" s="87"/>
      <c r="C386" s="114"/>
      <c r="D386" s="114"/>
      <c r="E386" s="86"/>
      <c r="F386" s="86"/>
      <c r="G386" s="86"/>
      <c r="H386" s="86"/>
      <c r="I386" s="86"/>
      <c r="J386" s="86"/>
      <c r="K386" s="86"/>
      <c r="L386" s="86"/>
      <c r="M386" s="86"/>
      <c r="N386" s="86"/>
      <c r="O386" s="86"/>
      <c r="P386" s="86"/>
      <c r="Q386" s="86"/>
      <c r="R386" s="86"/>
      <c r="S386" s="111"/>
      <c r="T386" s="195" t="str">
        <f t="shared" si="5"/>
        <v/>
      </c>
    </row>
    <row r="387" spans="1:20" s="112" customFormat="1" ht="15.75">
      <c r="A387" s="87"/>
      <c r="B387" s="87"/>
      <c r="C387" s="114"/>
      <c r="D387" s="114"/>
      <c r="E387" s="86"/>
      <c r="F387" s="86"/>
      <c r="G387" s="86"/>
      <c r="H387" s="86"/>
      <c r="I387" s="86"/>
      <c r="J387" s="86"/>
      <c r="K387" s="86"/>
      <c r="L387" s="86"/>
      <c r="M387" s="86"/>
      <c r="N387" s="86"/>
      <c r="O387" s="86"/>
      <c r="P387" s="86"/>
      <c r="Q387" s="86"/>
      <c r="R387" s="86"/>
      <c r="S387" s="111"/>
      <c r="T387" s="195" t="str">
        <f t="shared" si="5"/>
        <v/>
      </c>
    </row>
    <row r="388" spans="1:20" s="112" customFormat="1" ht="15.75">
      <c r="A388" s="87"/>
      <c r="B388" s="87"/>
      <c r="C388" s="114"/>
      <c r="D388" s="114"/>
      <c r="E388" s="86"/>
      <c r="F388" s="86"/>
      <c r="G388" s="86"/>
      <c r="H388" s="86"/>
      <c r="I388" s="86"/>
      <c r="J388" s="86"/>
      <c r="K388" s="86"/>
      <c r="L388" s="86"/>
      <c r="M388" s="86"/>
      <c r="N388" s="86"/>
      <c r="O388" s="86"/>
      <c r="P388" s="86"/>
      <c r="Q388" s="86"/>
      <c r="R388" s="86"/>
      <c r="S388" s="111"/>
      <c r="T388" s="195" t="str">
        <f t="shared" si="5"/>
        <v/>
      </c>
    </row>
    <row r="389" spans="1:20" s="112" customFormat="1" ht="15.75">
      <c r="A389" s="87"/>
      <c r="B389" s="87"/>
      <c r="C389" s="114"/>
      <c r="D389" s="114"/>
      <c r="E389" s="86"/>
      <c r="F389" s="86"/>
      <c r="G389" s="86"/>
      <c r="H389" s="86"/>
      <c r="I389" s="86"/>
      <c r="J389" s="86"/>
      <c r="K389" s="86"/>
      <c r="L389" s="86"/>
      <c r="M389" s="86"/>
      <c r="N389" s="86"/>
      <c r="O389" s="86"/>
      <c r="P389" s="86"/>
      <c r="Q389" s="86"/>
      <c r="R389" s="86"/>
      <c r="S389" s="111"/>
      <c r="T389" s="195" t="str">
        <f t="shared" si="5"/>
        <v/>
      </c>
    </row>
    <row r="390" spans="1:20" s="112" customFormat="1" ht="15.75">
      <c r="A390" s="87"/>
      <c r="B390" s="87"/>
      <c r="C390" s="114"/>
      <c r="D390" s="114"/>
      <c r="E390" s="86"/>
      <c r="F390" s="86"/>
      <c r="G390" s="86"/>
      <c r="H390" s="86"/>
      <c r="I390" s="86"/>
      <c r="J390" s="86"/>
      <c r="K390" s="86"/>
      <c r="L390" s="86"/>
      <c r="M390" s="86"/>
      <c r="N390" s="86"/>
      <c r="O390" s="86"/>
      <c r="P390" s="86"/>
      <c r="Q390" s="86"/>
      <c r="R390" s="86"/>
      <c r="S390" s="111"/>
      <c r="T390" s="195" t="str">
        <f t="shared" si="5"/>
        <v/>
      </c>
    </row>
    <row r="391" spans="1:20" s="112" customFormat="1" ht="15.75">
      <c r="A391" s="87"/>
      <c r="B391" s="87"/>
      <c r="C391" s="114"/>
      <c r="D391" s="114"/>
      <c r="E391" s="86"/>
      <c r="F391" s="86"/>
      <c r="G391" s="86"/>
      <c r="H391" s="86"/>
      <c r="I391" s="86"/>
      <c r="J391" s="86"/>
      <c r="K391" s="86"/>
      <c r="L391" s="86"/>
      <c r="M391" s="86"/>
      <c r="N391" s="86"/>
      <c r="O391" s="86"/>
      <c r="P391" s="86"/>
      <c r="Q391" s="86"/>
      <c r="R391" s="86"/>
      <c r="S391" s="111"/>
      <c r="T391" s="195" t="str">
        <f t="shared" si="5"/>
        <v/>
      </c>
    </row>
    <row r="392" spans="1:20" s="112" customFormat="1" ht="15.75">
      <c r="A392" s="87"/>
      <c r="B392" s="87"/>
      <c r="C392" s="114"/>
      <c r="D392" s="114"/>
      <c r="E392" s="86"/>
      <c r="F392" s="86"/>
      <c r="G392" s="86"/>
      <c r="H392" s="86"/>
      <c r="I392" s="86"/>
      <c r="J392" s="86"/>
      <c r="K392" s="86"/>
      <c r="L392" s="86"/>
      <c r="M392" s="86"/>
      <c r="N392" s="86"/>
      <c r="O392" s="86"/>
      <c r="P392" s="86"/>
      <c r="Q392" s="86"/>
      <c r="R392" s="86"/>
      <c r="S392" s="111"/>
      <c r="T392" s="195" t="str">
        <f t="shared" si="5"/>
        <v/>
      </c>
    </row>
    <row r="393" spans="1:20" s="112" customFormat="1" ht="15.75">
      <c r="A393" s="87"/>
      <c r="B393" s="87"/>
      <c r="C393" s="114"/>
      <c r="D393" s="114"/>
      <c r="E393" s="86"/>
      <c r="F393" s="86"/>
      <c r="G393" s="86"/>
      <c r="H393" s="86"/>
      <c r="I393" s="86"/>
      <c r="J393" s="86"/>
      <c r="K393" s="86"/>
      <c r="L393" s="86"/>
      <c r="M393" s="86"/>
      <c r="N393" s="86"/>
      <c r="O393" s="86"/>
      <c r="P393" s="86"/>
      <c r="Q393" s="86"/>
      <c r="R393" s="86"/>
      <c r="S393" s="111"/>
      <c r="T393" s="195" t="str">
        <f t="shared" si="5"/>
        <v/>
      </c>
    </row>
    <row r="394" spans="1:20" s="112" customFormat="1" ht="15.75">
      <c r="A394" s="87"/>
      <c r="B394" s="87"/>
      <c r="C394" s="114"/>
      <c r="D394" s="114"/>
      <c r="E394" s="86"/>
      <c r="F394" s="86"/>
      <c r="G394" s="86"/>
      <c r="H394" s="86"/>
      <c r="I394" s="86"/>
      <c r="J394" s="86"/>
      <c r="K394" s="86"/>
      <c r="L394" s="86"/>
      <c r="M394" s="86"/>
      <c r="N394" s="86"/>
      <c r="O394" s="86"/>
      <c r="P394" s="86"/>
      <c r="Q394" s="86"/>
      <c r="R394" s="86"/>
      <c r="S394" s="111"/>
      <c r="T394" s="195" t="str">
        <f t="shared" si="5"/>
        <v/>
      </c>
    </row>
    <row r="395" spans="1:20" s="112" customFormat="1" ht="15.75">
      <c r="A395" s="87"/>
      <c r="B395" s="87"/>
      <c r="C395" s="114"/>
      <c r="D395" s="114"/>
      <c r="E395" s="86"/>
      <c r="F395" s="86"/>
      <c r="G395" s="86"/>
      <c r="H395" s="86"/>
      <c r="I395" s="86"/>
      <c r="J395" s="86"/>
      <c r="K395" s="86"/>
      <c r="L395" s="86"/>
      <c r="M395" s="86"/>
      <c r="N395" s="86"/>
      <c r="O395" s="86"/>
      <c r="P395" s="86"/>
      <c r="Q395" s="86"/>
      <c r="R395" s="86"/>
      <c r="S395" s="111"/>
      <c r="T395" s="195" t="str">
        <f t="shared" si="5"/>
        <v/>
      </c>
    </row>
    <row r="396" spans="1:20" s="112" customFormat="1" ht="15.75">
      <c r="A396" s="87"/>
      <c r="B396" s="87"/>
      <c r="C396" s="114"/>
      <c r="D396" s="114"/>
      <c r="E396" s="86"/>
      <c r="F396" s="86"/>
      <c r="G396" s="86"/>
      <c r="H396" s="86"/>
      <c r="I396" s="86"/>
      <c r="J396" s="86"/>
      <c r="K396" s="86"/>
      <c r="L396" s="86"/>
      <c r="M396" s="86"/>
      <c r="N396" s="86"/>
      <c r="O396" s="86"/>
      <c r="P396" s="86"/>
      <c r="Q396" s="86"/>
      <c r="R396" s="86"/>
      <c r="S396" s="111"/>
      <c r="T396" s="195" t="str">
        <f t="shared" si="5"/>
        <v/>
      </c>
    </row>
    <row r="397" spans="1:20" s="112" customFormat="1" ht="15.75">
      <c r="A397" s="87"/>
      <c r="B397" s="87"/>
      <c r="C397" s="114"/>
      <c r="D397" s="114"/>
      <c r="E397" s="86"/>
      <c r="F397" s="86"/>
      <c r="G397" s="86"/>
      <c r="H397" s="86"/>
      <c r="I397" s="86"/>
      <c r="J397" s="86"/>
      <c r="K397" s="86"/>
      <c r="L397" s="86"/>
      <c r="M397" s="86"/>
      <c r="N397" s="86"/>
      <c r="O397" s="86"/>
      <c r="P397" s="86"/>
      <c r="Q397" s="86"/>
      <c r="R397" s="86"/>
      <c r="S397" s="111"/>
      <c r="T397" s="195" t="str">
        <f t="shared" si="5"/>
        <v/>
      </c>
    </row>
    <row r="398" spans="1:20" s="112" customFormat="1" ht="15.75">
      <c r="A398" s="87"/>
      <c r="B398" s="87"/>
      <c r="C398" s="114"/>
      <c r="D398" s="114"/>
      <c r="E398" s="86"/>
      <c r="F398" s="86"/>
      <c r="G398" s="86"/>
      <c r="H398" s="86"/>
      <c r="I398" s="86"/>
      <c r="J398" s="86"/>
      <c r="K398" s="86"/>
      <c r="L398" s="86"/>
      <c r="M398" s="86"/>
      <c r="N398" s="86"/>
      <c r="O398" s="86"/>
      <c r="P398" s="86"/>
      <c r="Q398" s="86"/>
      <c r="R398" s="86"/>
      <c r="S398" s="111"/>
      <c r="T398" s="195" t="str">
        <f t="shared" si="5"/>
        <v/>
      </c>
    </row>
    <row r="399" spans="1:20" s="112" customFormat="1" ht="15.75">
      <c r="A399" s="87"/>
      <c r="B399" s="87"/>
      <c r="C399" s="114"/>
      <c r="D399" s="114"/>
      <c r="E399" s="86"/>
      <c r="F399" s="86"/>
      <c r="G399" s="86"/>
      <c r="H399" s="86"/>
      <c r="I399" s="86"/>
      <c r="J399" s="86"/>
      <c r="K399" s="86"/>
      <c r="L399" s="86"/>
      <c r="M399" s="86"/>
      <c r="N399" s="86"/>
      <c r="O399" s="86"/>
      <c r="P399" s="86"/>
      <c r="Q399" s="86"/>
      <c r="R399" s="86"/>
      <c r="S399" s="111"/>
      <c r="T399" s="195" t="str">
        <f t="shared" si="5"/>
        <v/>
      </c>
    </row>
    <row r="400" spans="1:20" s="112" customFormat="1" ht="15.75">
      <c r="A400" s="87"/>
      <c r="B400" s="87"/>
      <c r="C400" s="114"/>
      <c r="D400" s="114"/>
      <c r="E400" s="86"/>
      <c r="F400" s="86"/>
      <c r="G400" s="86"/>
      <c r="H400" s="86"/>
      <c r="I400" s="86"/>
      <c r="J400" s="86"/>
      <c r="K400" s="86"/>
      <c r="L400" s="86"/>
      <c r="M400" s="86"/>
      <c r="N400" s="86"/>
      <c r="O400" s="86"/>
      <c r="P400" s="86"/>
      <c r="Q400" s="86"/>
      <c r="R400" s="86"/>
      <c r="S400" s="111"/>
      <c r="T400" s="195" t="str">
        <f t="shared" si="5"/>
        <v/>
      </c>
    </row>
    <row r="401" spans="1:20" s="112" customFormat="1" ht="15.75">
      <c r="A401" s="87"/>
      <c r="B401" s="87"/>
      <c r="C401" s="114"/>
      <c r="D401" s="114"/>
      <c r="E401" s="86"/>
      <c r="F401" s="86"/>
      <c r="G401" s="86"/>
      <c r="H401" s="86"/>
      <c r="I401" s="86"/>
      <c r="J401" s="86"/>
      <c r="K401" s="86"/>
      <c r="L401" s="86"/>
      <c r="M401" s="86"/>
      <c r="N401" s="86"/>
      <c r="O401" s="86"/>
      <c r="P401" s="86"/>
      <c r="Q401" s="86"/>
      <c r="R401" s="86"/>
      <c r="S401" s="111"/>
      <c r="T401" s="195" t="str">
        <f t="shared" si="5"/>
        <v/>
      </c>
    </row>
    <row r="402" spans="1:20" s="112" customFormat="1" ht="15.75">
      <c r="A402" s="87"/>
      <c r="B402" s="87"/>
      <c r="C402" s="114"/>
      <c r="D402" s="114"/>
      <c r="E402" s="86"/>
      <c r="F402" s="86"/>
      <c r="G402" s="86"/>
      <c r="H402" s="86"/>
      <c r="I402" s="86"/>
      <c r="J402" s="86"/>
      <c r="K402" s="86"/>
      <c r="L402" s="86"/>
      <c r="M402" s="86"/>
      <c r="N402" s="86"/>
      <c r="O402" s="86"/>
      <c r="P402" s="86"/>
      <c r="Q402" s="86"/>
      <c r="R402" s="86"/>
      <c r="S402" s="111"/>
      <c r="T402" s="195" t="str">
        <f t="shared" ref="T402:T465" si="6">IF(AND(OR(ISTEXT(A402),ISTEXT(B402),NOT(ISBLANK(C402)),NOT(ISBLANK(D402)),NOT(ISBLANK(E402))),OR(ISBLANK(A402),ISBLANK(B402),ISBLANK(C402),ISBLANK(E402))),"unvollständig","")</f>
        <v/>
      </c>
    </row>
    <row r="403" spans="1:20" s="112" customFormat="1" ht="15.75">
      <c r="A403" s="87"/>
      <c r="B403" s="87"/>
      <c r="C403" s="114"/>
      <c r="D403" s="114"/>
      <c r="E403" s="86"/>
      <c r="F403" s="86"/>
      <c r="G403" s="86"/>
      <c r="H403" s="86"/>
      <c r="I403" s="86"/>
      <c r="J403" s="86"/>
      <c r="K403" s="86"/>
      <c r="L403" s="86"/>
      <c r="M403" s="86"/>
      <c r="N403" s="86"/>
      <c r="O403" s="86"/>
      <c r="P403" s="86"/>
      <c r="Q403" s="86"/>
      <c r="R403" s="86"/>
      <c r="S403" s="111"/>
      <c r="T403" s="195" t="str">
        <f t="shared" si="6"/>
        <v/>
      </c>
    </row>
    <row r="404" spans="1:20" s="112" customFormat="1" ht="15.75">
      <c r="A404" s="87"/>
      <c r="B404" s="87"/>
      <c r="C404" s="114"/>
      <c r="D404" s="114"/>
      <c r="E404" s="86"/>
      <c r="F404" s="86"/>
      <c r="G404" s="86"/>
      <c r="H404" s="86"/>
      <c r="I404" s="86"/>
      <c r="J404" s="86"/>
      <c r="K404" s="86"/>
      <c r="L404" s="86"/>
      <c r="M404" s="86"/>
      <c r="N404" s="86"/>
      <c r="O404" s="86"/>
      <c r="P404" s="86"/>
      <c r="Q404" s="86"/>
      <c r="R404" s="86"/>
      <c r="S404" s="111"/>
      <c r="T404" s="195" t="str">
        <f t="shared" si="6"/>
        <v/>
      </c>
    </row>
    <row r="405" spans="1:20" s="112" customFormat="1" ht="15.75">
      <c r="A405" s="87"/>
      <c r="B405" s="87"/>
      <c r="C405" s="114"/>
      <c r="D405" s="114"/>
      <c r="E405" s="86"/>
      <c r="F405" s="86"/>
      <c r="G405" s="86"/>
      <c r="H405" s="86"/>
      <c r="I405" s="86"/>
      <c r="J405" s="86"/>
      <c r="K405" s="86"/>
      <c r="L405" s="86"/>
      <c r="M405" s="86"/>
      <c r="N405" s="86"/>
      <c r="O405" s="86"/>
      <c r="P405" s="86"/>
      <c r="Q405" s="86"/>
      <c r="R405" s="86"/>
      <c r="S405" s="111"/>
      <c r="T405" s="195" t="str">
        <f t="shared" si="6"/>
        <v/>
      </c>
    </row>
    <row r="406" spans="1:20" s="112" customFormat="1" ht="15.75">
      <c r="A406" s="87"/>
      <c r="B406" s="87"/>
      <c r="C406" s="114"/>
      <c r="D406" s="114"/>
      <c r="E406" s="86"/>
      <c r="F406" s="86"/>
      <c r="G406" s="86"/>
      <c r="H406" s="86"/>
      <c r="I406" s="86"/>
      <c r="J406" s="86"/>
      <c r="K406" s="86"/>
      <c r="L406" s="86"/>
      <c r="M406" s="86"/>
      <c r="N406" s="86"/>
      <c r="O406" s="86"/>
      <c r="P406" s="86"/>
      <c r="Q406" s="86"/>
      <c r="R406" s="86"/>
      <c r="S406" s="111"/>
      <c r="T406" s="195" t="str">
        <f t="shared" si="6"/>
        <v/>
      </c>
    </row>
    <row r="407" spans="1:20" s="112" customFormat="1" ht="15.75">
      <c r="A407" s="87"/>
      <c r="B407" s="87"/>
      <c r="C407" s="114"/>
      <c r="D407" s="114"/>
      <c r="E407" s="86"/>
      <c r="F407" s="86"/>
      <c r="G407" s="86"/>
      <c r="H407" s="86"/>
      <c r="I407" s="86"/>
      <c r="J407" s="86"/>
      <c r="K407" s="86"/>
      <c r="L407" s="86"/>
      <c r="M407" s="86"/>
      <c r="N407" s="86"/>
      <c r="O407" s="86"/>
      <c r="P407" s="86"/>
      <c r="Q407" s="86"/>
      <c r="R407" s="86"/>
      <c r="S407" s="111"/>
      <c r="T407" s="195" t="str">
        <f t="shared" si="6"/>
        <v/>
      </c>
    </row>
    <row r="408" spans="1:20" s="112" customFormat="1" ht="15.75">
      <c r="A408" s="87"/>
      <c r="B408" s="87"/>
      <c r="C408" s="114"/>
      <c r="D408" s="114"/>
      <c r="E408" s="86"/>
      <c r="F408" s="86"/>
      <c r="G408" s="86"/>
      <c r="H408" s="86"/>
      <c r="I408" s="86"/>
      <c r="J408" s="86"/>
      <c r="K408" s="86"/>
      <c r="L408" s="86"/>
      <c r="M408" s="86"/>
      <c r="N408" s="86"/>
      <c r="O408" s="86"/>
      <c r="P408" s="86"/>
      <c r="Q408" s="86"/>
      <c r="R408" s="86"/>
      <c r="S408" s="111"/>
      <c r="T408" s="195" t="str">
        <f t="shared" si="6"/>
        <v/>
      </c>
    </row>
    <row r="409" spans="1:20" s="112" customFormat="1" ht="15.75">
      <c r="A409" s="87"/>
      <c r="B409" s="87"/>
      <c r="C409" s="114"/>
      <c r="D409" s="114"/>
      <c r="E409" s="86"/>
      <c r="F409" s="86"/>
      <c r="G409" s="86"/>
      <c r="H409" s="86"/>
      <c r="I409" s="86"/>
      <c r="J409" s="86"/>
      <c r="K409" s="86"/>
      <c r="L409" s="86"/>
      <c r="M409" s="86"/>
      <c r="N409" s="86"/>
      <c r="O409" s="86"/>
      <c r="P409" s="86"/>
      <c r="Q409" s="86"/>
      <c r="R409" s="86"/>
      <c r="S409" s="111"/>
      <c r="T409" s="195" t="str">
        <f t="shared" si="6"/>
        <v/>
      </c>
    </row>
    <row r="410" spans="1:20" s="112" customFormat="1" ht="15.75">
      <c r="A410" s="87"/>
      <c r="B410" s="87"/>
      <c r="C410" s="114"/>
      <c r="D410" s="114"/>
      <c r="E410" s="86"/>
      <c r="F410" s="86"/>
      <c r="G410" s="86"/>
      <c r="H410" s="86"/>
      <c r="I410" s="86"/>
      <c r="J410" s="86"/>
      <c r="K410" s="86"/>
      <c r="L410" s="86"/>
      <c r="M410" s="86"/>
      <c r="N410" s="86"/>
      <c r="O410" s="86"/>
      <c r="P410" s="86"/>
      <c r="Q410" s="86"/>
      <c r="R410" s="86"/>
      <c r="S410" s="111"/>
      <c r="T410" s="195" t="str">
        <f t="shared" si="6"/>
        <v/>
      </c>
    </row>
    <row r="411" spans="1:20" s="112" customFormat="1" ht="15.75">
      <c r="A411" s="87"/>
      <c r="B411" s="87"/>
      <c r="C411" s="114"/>
      <c r="D411" s="114"/>
      <c r="E411" s="86"/>
      <c r="F411" s="86"/>
      <c r="G411" s="86"/>
      <c r="H411" s="86"/>
      <c r="I411" s="86"/>
      <c r="J411" s="86"/>
      <c r="K411" s="86"/>
      <c r="L411" s="86"/>
      <c r="M411" s="86"/>
      <c r="N411" s="86"/>
      <c r="O411" s="86"/>
      <c r="P411" s="86"/>
      <c r="Q411" s="86"/>
      <c r="R411" s="86"/>
      <c r="S411" s="111"/>
      <c r="T411" s="195" t="str">
        <f t="shared" si="6"/>
        <v/>
      </c>
    </row>
    <row r="412" spans="1:20" s="112" customFormat="1" ht="15.75">
      <c r="A412" s="87"/>
      <c r="B412" s="87"/>
      <c r="C412" s="114"/>
      <c r="D412" s="114"/>
      <c r="E412" s="86"/>
      <c r="F412" s="86"/>
      <c r="G412" s="86"/>
      <c r="H412" s="86"/>
      <c r="I412" s="86"/>
      <c r="J412" s="86"/>
      <c r="K412" s="86"/>
      <c r="L412" s="86"/>
      <c r="M412" s="86"/>
      <c r="N412" s="86"/>
      <c r="O412" s="86"/>
      <c r="P412" s="86"/>
      <c r="Q412" s="86"/>
      <c r="R412" s="86"/>
      <c r="S412" s="111"/>
      <c r="T412" s="195" t="str">
        <f t="shared" si="6"/>
        <v/>
      </c>
    </row>
    <row r="413" spans="1:20" s="112" customFormat="1" ht="15.75">
      <c r="A413" s="87"/>
      <c r="B413" s="87"/>
      <c r="C413" s="114"/>
      <c r="D413" s="114"/>
      <c r="E413" s="86"/>
      <c r="F413" s="86"/>
      <c r="G413" s="86"/>
      <c r="H413" s="86"/>
      <c r="I413" s="86"/>
      <c r="J413" s="86"/>
      <c r="K413" s="86"/>
      <c r="L413" s="86"/>
      <c r="M413" s="86"/>
      <c r="N413" s="86"/>
      <c r="O413" s="86"/>
      <c r="P413" s="86"/>
      <c r="Q413" s="86"/>
      <c r="R413" s="86"/>
      <c r="S413" s="111"/>
      <c r="T413" s="195" t="str">
        <f t="shared" si="6"/>
        <v/>
      </c>
    </row>
    <row r="414" spans="1:20" s="112" customFormat="1" ht="15.75">
      <c r="A414" s="87"/>
      <c r="B414" s="87"/>
      <c r="C414" s="114"/>
      <c r="D414" s="114"/>
      <c r="E414" s="86"/>
      <c r="F414" s="86"/>
      <c r="G414" s="86"/>
      <c r="H414" s="86"/>
      <c r="I414" s="86"/>
      <c r="J414" s="86"/>
      <c r="K414" s="86"/>
      <c r="L414" s="86"/>
      <c r="M414" s="86"/>
      <c r="N414" s="86"/>
      <c r="O414" s="86"/>
      <c r="P414" s="86"/>
      <c r="Q414" s="86"/>
      <c r="R414" s="86"/>
      <c r="S414" s="111"/>
      <c r="T414" s="195" t="str">
        <f t="shared" si="6"/>
        <v/>
      </c>
    </row>
    <row r="415" spans="1:20" s="112" customFormat="1" ht="15.75">
      <c r="A415" s="87"/>
      <c r="B415" s="87"/>
      <c r="C415" s="114"/>
      <c r="D415" s="114"/>
      <c r="E415" s="86"/>
      <c r="F415" s="86"/>
      <c r="G415" s="86"/>
      <c r="H415" s="86"/>
      <c r="I415" s="86"/>
      <c r="J415" s="86"/>
      <c r="K415" s="86"/>
      <c r="L415" s="86"/>
      <c r="M415" s="86"/>
      <c r="N415" s="86"/>
      <c r="O415" s="86"/>
      <c r="P415" s="86"/>
      <c r="Q415" s="86"/>
      <c r="R415" s="86"/>
      <c r="S415" s="111"/>
      <c r="T415" s="195" t="str">
        <f t="shared" si="6"/>
        <v/>
      </c>
    </row>
    <row r="416" spans="1:20" s="112" customFormat="1" ht="15.75">
      <c r="A416" s="87"/>
      <c r="B416" s="87"/>
      <c r="C416" s="114"/>
      <c r="D416" s="114"/>
      <c r="E416" s="86"/>
      <c r="F416" s="86"/>
      <c r="G416" s="86"/>
      <c r="H416" s="86"/>
      <c r="I416" s="86"/>
      <c r="J416" s="86"/>
      <c r="K416" s="86"/>
      <c r="L416" s="86"/>
      <c r="M416" s="86"/>
      <c r="N416" s="86"/>
      <c r="O416" s="86"/>
      <c r="P416" s="86"/>
      <c r="Q416" s="86"/>
      <c r="R416" s="86"/>
      <c r="S416" s="111"/>
      <c r="T416" s="195" t="str">
        <f t="shared" si="6"/>
        <v/>
      </c>
    </row>
    <row r="417" spans="1:20" s="112" customFormat="1" ht="15.75">
      <c r="A417" s="87"/>
      <c r="B417" s="87"/>
      <c r="C417" s="114"/>
      <c r="D417" s="114"/>
      <c r="E417" s="86"/>
      <c r="F417" s="86"/>
      <c r="G417" s="86"/>
      <c r="H417" s="86"/>
      <c r="I417" s="86"/>
      <c r="J417" s="86"/>
      <c r="K417" s="86"/>
      <c r="L417" s="86"/>
      <c r="M417" s="86"/>
      <c r="N417" s="86"/>
      <c r="O417" s="86"/>
      <c r="P417" s="86"/>
      <c r="Q417" s="86"/>
      <c r="R417" s="86"/>
      <c r="S417" s="111"/>
      <c r="T417" s="195" t="str">
        <f t="shared" si="6"/>
        <v/>
      </c>
    </row>
    <row r="418" spans="1:20" s="112" customFormat="1" ht="15.75">
      <c r="A418" s="87"/>
      <c r="B418" s="87"/>
      <c r="C418" s="114"/>
      <c r="D418" s="114"/>
      <c r="E418" s="86"/>
      <c r="F418" s="86"/>
      <c r="G418" s="86"/>
      <c r="H418" s="86"/>
      <c r="I418" s="86"/>
      <c r="J418" s="86"/>
      <c r="K418" s="86"/>
      <c r="L418" s="86"/>
      <c r="M418" s="86"/>
      <c r="N418" s="86"/>
      <c r="O418" s="86"/>
      <c r="P418" s="86"/>
      <c r="Q418" s="86"/>
      <c r="R418" s="86"/>
      <c r="S418" s="111"/>
      <c r="T418" s="195" t="str">
        <f t="shared" si="6"/>
        <v/>
      </c>
    </row>
    <row r="419" spans="1:20" s="112" customFormat="1" ht="15.75">
      <c r="A419" s="87"/>
      <c r="B419" s="87"/>
      <c r="C419" s="114"/>
      <c r="D419" s="114"/>
      <c r="E419" s="86"/>
      <c r="F419" s="86"/>
      <c r="G419" s="86"/>
      <c r="H419" s="86"/>
      <c r="I419" s="86"/>
      <c r="J419" s="86"/>
      <c r="K419" s="86"/>
      <c r="L419" s="86"/>
      <c r="M419" s="86"/>
      <c r="N419" s="86"/>
      <c r="O419" s="86"/>
      <c r="P419" s="86"/>
      <c r="Q419" s="86"/>
      <c r="R419" s="86"/>
      <c r="S419" s="111"/>
      <c r="T419" s="195" t="str">
        <f t="shared" si="6"/>
        <v/>
      </c>
    </row>
    <row r="420" spans="1:20" s="112" customFormat="1" ht="15.75">
      <c r="A420" s="87"/>
      <c r="B420" s="87"/>
      <c r="C420" s="114"/>
      <c r="D420" s="114"/>
      <c r="E420" s="86"/>
      <c r="F420" s="86"/>
      <c r="G420" s="86"/>
      <c r="H420" s="86"/>
      <c r="I420" s="86"/>
      <c r="J420" s="86"/>
      <c r="K420" s="86"/>
      <c r="L420" s="86"/>
      <c r="M420" s="86"/>
      <c r="N420" s="86"/>
      <c r="O420" s="86"/>
      <c r="P420" s="86"/>
      <c r="Q420" s="86"/>
      <c r="R420" s="86"/>
      <c r="S420" s="111"/>
      <c r="T420" s="195" t="str">
        <f t="shared" si="6"/>
        <v/>
      </c>
    </row>
    <row r="421" spans="1:20" s="112" customFormat="1" ht="15.75">
      <c r="A421" s="87"/>
      <c r="B421" s="87"/>
      <c r="C421" s="114"/>
      <c r="D421" s="114"/>
      <c r="E421" s="86"/>
      <c r="F421" s="86"/>
      <c r="G421" s="86"/>
      <c r="H421" s="86"/>
      <c r="I421" s="86"/>
      <c r="J421" s="86"/>
      <c r="K421" s="86"/>
      <c r="L421" s="86"/>
      <c r="M421" s="86"/>
      <c r="N421" s="86"/>
      <c r="O421" s="86"/>
      <c r="P421" s="86"/>
      <c r="Q421" s="86"/>
      <c r="R421" s="86"/>
      <c r="S421" s="111"/>
      <c r="T421" s="195" t="str">
        <f t="shared" si="6"/>
        <v/>
      </c>
    </row>
    <row r="422" spans="1:20" s="112" customFormat="1" ht="15.75">
      <c r="A422" s="87"/>
      <c r="B422" s="87"/>
      <c r="C422" s="114"/>
      <c r="D422" s="114"/>
      <c r="E422" s="86"/>
      <c r="F422" s="86"/>
      <c r="G422" s="86"/>
      <c r="H422" s="86"/>
      <c r="I422" s="86"/>
      <c r="J422" s="86"/>
      <c r="K422" s="86"/>
      <c r="L422" s="86"/>
      <c r="M422" s="86"/>
      <c r="N422" s="86"/>
      <c r="O422" s="86"/>
      <c r="P422" s="86"/>
      <c r="Q422" s="86"/>
      <c r="R422" s="86"/>
      <c r="S422" s="111"/>
      <c r="T422" s="195" t="str">
        <f t="shared" si="6"/>
        <v/>
      </c>
    </row>
    <row r="423" spans="1:20" s="112" customFormat="1" ht="15.75">
      <c r="A423" s="87"/>
      <c r="B423" s="87"/>
      <c r="C423" s="114"/>
      <c r="D423" s="114"/>
      <c r="E423" s="86"/>
      <c r="F423" s="86"/>
      <c r="G423" s="86"/>
      <c r="H423" s="86"/>
      <c r="I423" s="86"/>
      <c r="J423" s="86"/>
      <c r="K423" s="86"/>
      <c r="L423" s="86"/>
      <c r="M423" s="86"/>
      <c r="N423" s="86"/>
      <c r="O423" s="86"/>
      <c r="P423" s="86"/>
      <c r="Q423" s="86"/>
      <c r="R423" s="86"/>
      <c r="S423" s="111"/>
      <c r="T423" s="195" t="str">
        <f t="shared" si="6"/>
        <v/>
      </c>
    </row>
    <row r="424" spans="1:20" s="112" customFormat="1" ht="15.75">
      <c r="A424" s="87"/>
      <c r="B424" s="87"/>
      <c r="C424" s="114"/>
      <c r="D424" s="114"/>
      <c r="E424" s="86"/>
      <c r="F424" s="86"/>
      <c r="G424" s="86"/>
      <c r="H424" s="86"/>
      <c r="I424" s="86"/>
      <c r="J424" s="86"/>
      <c r="K424" s="86"/>
      <c r="L424" s="86"/>
      <c r="M424" s="86"/>
      <c r="N424" s="86"/>
      <c r="O424" s="86"/>
      <c r="P424" s="86"/>
      <c r="Q424" s="86"/>
      <c r="R424" s="86"/>
      <c r="S424" s="111"/>
      <c r="T424" s="195" t="str">
        <f t="shared" si="6"/>
        <v/>
      </c>
    </row>
    <row r="425" spans="1:20" s="112" customFormat="1" ht="15.75">
      <c r="A425" s="87"/>
      <c r="B425" s="87"/>
      <c r="C425" s="114"/>
      <c r="D425" s="114"/>
      <c r="E425" s="86"/>
      <c r="F425" s="86"/>
      <c r="G425" s="86"/>
      <c r="H425" s="86"/>
      <c r="I425" s="86"/>
      <c r="J425" s="86"/>
      <c r="K425" s="86"/>
      <c r="L425" s="86"/>
      <c r="M425" s="86"/>
      <c r="N425" s="86"/>
      <c r="O425" s="86"/>
      <c r="P425" s="86"/>
      <c r="Q425" s="86"/>
      <c r="R425" s="86"/>
      <c r="S425" s="111"/>
      <c r="T425" s="195" t="str">
        <f t="shared" si="6"/>
        <v/>
      </c>
    </row>
    <row r="426" spans="1:20" s="112" customFormat="1" ht="15.75">
      <c r="A426" s="87"/>
      <c r="B426" s="87"/>
      <c r="C426" s="114"/>
      <c r="D426" s="114"/>
      <c r="E426" s="86"/>
      <c r="F426" s="86"/>
      <c r="G426" s="86"/>
      <c r="H426" s="86"/>
      <c r="I426" s="86"/>
      <c r="J426" s="86"/>
      <c r="K426" s="86"/>
      <c r="L426" s="86"/>
      <c r="M426" s="86"/>
      <c r="N426" s="86"/>
      <c r="O426" s="86"/>
      <c r="P426" s="86"/>
      <c r="Q426" s="86"/>
      <c r="R426" s="86"/>
      <c r="S426" s="111"/>
      <c r="T426" s="195" t="str">
        <f t="shared" si="6"/>
        <v/>
      </c>
    </row>
    <row r="427" spans="1:20" s="112" customFormat="1" ht="15.75">
      <c r="A427" s="87"/>
      <c r="B427" s="87"/>
      <c r="C427" s="114"/>
      <c r="D427" s="114"/>
      <c r="E427" s="86"/>
      <c r="F427" s="86"/>
      <c r="G427" s="86"/>
      <c r="H427" s="86"/>
      <c r="I427" s="86"/>
      <c r="J427" s="86"/>
      <c r="K427" s="86"/>
      <c r="L427" s="86"/>
      <c r="M427" s="86"/>
      <c r="N427" s="86"/>
      <c r="O427" s="86"/>
      <c r="P427" s="86"/>
      <c r="Q427" s="86"/>
      <c r="R427" s="86"/>
      <c r="S427" s="111"/>
      <c r="T427" s="195" t="str">
        <f t="shared" si="6"/>
        <v/>
      </c>
    </row>
    <row r="428" spans="1:20" s="112" customFormat="1" ht="15.75">
      <c r="A428" s="87"/>
      <c r="B428" s="87"/>
      <c r="C428" s="114"/>
      <c r="D428" s="114"/>
      <c r="E428" s="86"/>
      <c r="F428" s="86"/>
      <c r="G428" s="86"/>
      <c r="H428" s="86"/>
      <c r="I428" s="86"/>
      <c r="J428" s="86"/>
      <c r="K428" s="86"/>
      <c r="L428" s="86"/>
      <c r="M428" s="86"/>
      <c r="N428" s="86"/>
      <c r="O428" s="86"/>
      <c r="P428" s="86"/>
      <c r="Q428" s="86"/>
      <c r="R428" s="86"/>
      <c r="S428" s="111"/>
      <c r="T428" s="195" t="str">
        <f t="shared" si="6"/>
        <v/>
      </c>
    </row>
    <row r="429" spans="1:20" s="112" customFormat="1" ht="15.75">
      <c r="A429" s="87"/>
      <c r="B429" s="87"/>
      <c r="C429" s="114"/>
      <c r="D429" s="114"/>
      <c r="E429" s="86"/>
      <c r="F429" s="86"/>
      <c r="G429" s="86"/>
      <c r="H429" s="86"/>
      <c r="I429" s="86"/>
      <c r="J429" s="86"/>
      <c r="K429" s="86"/>
      <c r="L429" s="86"/>
      <c r="M429" s="86"/>
      <c r="N429" s="86"/>
      <c r="O429" s="86"/>
      <c r="P429" s="86"/>
      <c r="Q429" s="86"/>
      <c r="R429" s="86"/>
      <c r="S429" s="111"/>
      <c r="T429" s="195" t="str">
        <f t="shared" si="6"/>
        <v/>
      </c>
    </row>
    <row r="430" spans="1:20" s="112" customFormat="1" ht="15.75">
      <c r="A430" s="87"/>
      <c r="B430" s="87"/>
      <c r="C430" s="114"/>
      <c r="D430" s="114"/>
      <c r="E430" s="86"/>
      <c r="F430" s="86"/>
      <c r="G430" s="86"/>
      <c r="H430" s="86"/>
      <c r="I430" s="86"/>
      <c r="J430" s="86"/>
      <c r="K430" s="86"/>
      <c r="L430" s="86"/>
      <c r="M430" s="86"/>
      <c r="N430" s="86"/>
      <c r="O430" s="86"/>
      <c r="P430" s="86"/>
      <c r="Q430" s="86"/>
      <c r="R430" s="86"/>
      <c r="S430" s="111"/>
      <c r="T430" s="195" t="str">
        <f t="shared" si="6"/>
        <v/>
      </c>
    </row>
    <row r="431" spans="1:20" s="112" customFormat="1" ht="15.75">
      <c r="A431" s="87"/>
      <c r="B431" s="87"/>
      <c r="C431" s="114"/>
      <c r="D431" s="114"/>
      <c r="E431" s="86"/>
      <c r="F431" s="86"/>
      <c r="G431" s="86"/>
      <c r="H431" s="86"/>
      <c r="I431" s="86"/>
      <c r="J431" s="86"/>
      <c r="K431" s="86"/>
      <c r="L431" s="86"/>
      <c r="M431" s="86"/>
      <c r="N431" s="86"/>
      <c r="O431" s="86"/>
      <c r="P431" s="86"/>
      <c r="Q431" s="86"/>
      <c r="R431" s="86"/>
      <c r="S431" s="111"/>
      <c r="T431" s="195" t="str">
        <f t="shared" si="6"/>
        <v/>
      </c>
    </row>
    <row r="432" spans="1:20" s="112" customFormat="1" ht="15.75">
      <c r="A432" s="87"/>
      <c r="B432" s="87"/>
      <c r="C432" s="114"/>
      <c r="D432" s="114"/>
      <c r="E432" s="86"/>
      <c r="F432" s="86"/>
      <c r="G432" s="86"/>
      <c r="H432" s="86"/>
      <c r="I432" s="86"/>
      <c r="J432" s="86"/>
      <c r="K432" s="86"/>
      <c r="L432" s="86"/>
      <c r="M432" s="86"/>
      <c r="N432" s="86"/>
      <c r="O432" s="86"/>
      <c r="P432" s="86"/>
      <c r="Q432" s="86"/>
      <c r="R432" s="86"/>
      <c r="S432" s="111"/>
      <c r="T432" s="195" t="str">
        <f t="shared" si="6"/>
        <v/>
      </c>
    </row>
    <row r="433" spans="1:20" s="112" customFormat="1" ht="15.75">
      <c r="A433" s="87"/>
      <c r="B433" s="87"/>
      <c r="C433" s="114"/>
      <c r="D433" s="114"/>
      <c r="E433" s="86"/>
      <c r="F433" s="86"/>
      <c r="G433" s="86"/>
      <c r="H433" s="86"/>
      <c r="I433" s="86"/>
      <c r="J433" s="86"/>
      <c r="K433" s="86"/>
      <c r="L433" s="86"/>
      <c r="M433" s="86"/>
      <c r="N433" s="86"/>
      <c r="O433" s="86"/>
      <c r="P433" s="86"/>
      <c r="Q433" s="86"/>
      <c r="R433" s="86"/>
      <c r="S433" s="111"/>
      <c r="T433" s="195" t="str">
        <f t="shared" si="6"/>
        <v/>
      </c>
    </row>
    <row r="434" spans="1:20" s="112" customFormat="1" ht="15.75">
      <c r="A434" s="87"/>
      <c r="B434" s="87"/>
      <c r="C434" s="114"/>
      <c r="D434" s="114"/>
      <c r="E434" s="86"/>
      <c r="F434" s="86"/>
      <c r="G434" s="86"/>
      <c r="H434" s="86"/>
      <c r="I434" s="86"/>
      <c r="J434" s="86"/>
      <c r="K434" s="86"/>
      <c r="L434" s="86"/>
      <c r="M434" s="86"/>
      <c r="N434" s="86"/>
      <c r="O434" s="86"/>
      <c r="P434" s="86"/>
      <c r="Q434" s="86"/>
      <c r="R434" s="86"/>
      <c r="S434" s="111"/>
      <c r="T434" s="195" t="str">
        <f t="shared" si="6"/>
        <v/>
      </c>
    </row>
    <row r="435" spans="1:20" s="112" customFormat="1" ht="15.75">
      <c r="A435" s="87"/>
      <c r="B435" s="87"/>
      <c r="C435" s="114"/>
      <c r="D435" s="114"/>
      <c r="E435" s="86"/>
      <c r="F435" s="86"/>
      <c r="G435" s="86"/>
      <c r="H435" s="86"/>
      <c r="I435" s="86"/>
      <c r="J435" s="86"/>
      <c r="K435" s="86"/>
      <c r="L435" s="86"/>
      <c r="M435" s="86"/>
      <c r="N435" s="86"/>
      <c r="O435" s="86"/>
      <c r="P435" s="86"/>
      <c r="Q435" s="86"/>
      <c r="R435" s="86"/>
      <c r="S435" s="111"/>
      <c r="T435" s="195" t="str">
        <f t="shared" si="6"/>
        <v/>
      </c>
    </row>
    <row r="436" spans="1:20" s="112" customFormat="1" ht="15.75">
      <c r="A436" s="87"/>
      <c r="B436" s="87"/>
      <c r="C436" s="114"/>
      <c r="D436" s="114"/>
      <c r="E436" s="86"/>
      <c r="F436" s="86"/>
      <c r="G436" s="86"/>
      <c r="H436" s="86"/>
      <c r="I436" s="86"/>
      <c r="J436" s="86"/>
      <c r="K436" s="86"/>
      <c r="L436" s="86"/>
      <c r="M436" s="86"/>
      <c r="N436" s="86"/>
      <c r="O436" s="86"/>
      <c r="P436" s="86"/>
      <c r="Q436" s="86"/>
      <c r="R436" s="86"/>
      <c r="S436" s="111"/>
      <c r="T436" s="195" t="str">
        <f t="shared" si="6"/>
        <v/>
      </c>
    </row>
    <row r="437" spans="1:20" s="112" customFormat="1" ht="15.75">
      <c r="A437" s="87"/>
      <c r="B437" s="87"/>
      <c r="C437" s="114"/>
      <c r="D437" s="114"/>
      <c r="E437" s="86"/>
      <c r="F437" s="86"/>
      <c r="G437" s="86"/>
      <c r="H437" s="86"/>
      <c r="I437" s="86"/>
      <c r="J437" s="86"/>
      <c r="K437" s="86"/>
      <c r="L437" s="86"/>
      <c r="M437" s="86"/>
      <c r="N437" s="86"/>
      <c r="O437" s="86"/>
      <c r="P437" s="86"/>
      <c r="Q437" s="86"/>
      <c r="R437" s="86"/>
      <c r="S437" s="111"/>
      <c r="T437" s="195" t="str">
        <f t="shared" si="6"/>
        <v/>
      </c>
    </row>
    <row r="438" spans="1:20" s="112" customFormat="1" ht="15.75">
      <c r="A438" s="87"/>
      <c r="B438" s="87"/>
      <c r="C438" s="114"/>
      <c r="D438" s="114"/>
      <c r="E438" s="86"/>
      <c r="F438" s="86"/>
      <c r="G438" s="86"/>
      <c r="H438" s="86"/>
      <c r="I438" s="86"/>
      <c r="J438" s="86"/>
      <c r="K438" s="86"/>
      <c r="L438" s="86"/>
      <c r="M438" s="86"/>
      <c r="N438" s="86"/>
      <c r="O438" s="86"/>
      <c r="P438" s="86"/>
      <c r="Q438" s="86"/>
      <c r="R438" s="86"/>
      <c r="S438" s="111"/>
      <c r="T438" s="195" t="str">
        <f t="shared" si="6"/>
        <v/>
      </c>
    </row>
    <row r="439" spans="1:20" s="112" customFormat="1" ht="15.75">
      <c r="A439" s="87"/>
      <c r="B439" s="87"/>
      <c r="C439" s="114"/>
      <c r="D439" s="114"/>
      <c r="E439" s="86"/>
      <c r="F439" s="86"/>
      <c r="G439" s="86"/>
      <c r="H439" s="86"/>
      <c r="I439" s="86"/>
      <c r="J439" s="86"/>
      <c r="K439" s="86"/>
      <c r="L439" s="86"/>
      <c r="M439" s="86"/>
      <c r="N439" s="86"/>
      <c r="O439" s="86"/>
      <c r="P439" s="86"/>
      <c r="Q439" s="86"/>
      <c r="R439" s="86"/>
      <c r="S439" s="111"/>
      <c r="T439" s="195" t="str">
        <f t="shared" si="6"/>
        <v/>
      </c>
    </row>
    <row r="440" spans="1:20" s="112" customFormat="1" ht="15.75">
      <c r="A440" s="87"/>
      <c r="B440" s="87"/>
      <c r="C440" s="114"/>
      <c r="D440" s="114"/>
      <c r="E440" s="86"/>
      <c r="F440" s="86"/>
      <c r="G440" s="86"/>
      <c r="H440" s="86"/>
      <c r="I440" s="86"/>
      <c r="J440" s="86"/>
      <c r="K440" s="86"/>
      <c r="L440" s="86"/>
      <c r="M440" s="86"/>
      <c r="N440" s="86"/>
      <c r="O440" s="86"/>
      <c r="P440" s="86"/>
      <c r="Q440" s="86"/>
      <c r="R440" s="86"/>
      <c r="S440" s="111"/>
      <c r="T440" s="195" t="str">
        <f t="shared" si="6"/>
        <v/>
      </c>
    </row>
    <row r="441" spans="1:20" s="112" customFormat="1" ht="15.75">
      <c r="A441" s="87"/>
      <c r="B441" s="87"/>
      <c r="C441" s="114"/>
      <c r="D441" s="114"/>
      <c r="E441" s="86"/>
      <c r="F441" s="86"/>
      <c r="G441" s="86"/>
      <c r="H441" s="86"/>
      <c r="I441" s="86"/>
      <c r="J441" s="86"/>
      <c r="K441" s="86"/>
      <c r="L441" s="86"/>
      <c r="M441" s="86"/>
      <c r="N441" s="86"/>
      <c r="O441" s="86"/>
      <c r="P441" s="86"/>
      <c r="Q441" s="86"/>
      <c r="R441" s="86"/>
      <c r="S441" s="111"/>
      <c r="T441" s="195" t="str">
        <f t="shared" si="6"/>
        <v/>
      </c>
    </row>
    <row r="442" spans="1:20" s="112" customFormat="1" ht="15.75">
      <c r="A442" s="87"/>
      <c r="B442" s="87"/>
      <c r="C442" s="114"/>
      <c r="D442" s="114"/>
      <c r="E442" s="86"/>
      <c r="F442" s="86"/>
      <c r="G442" s="86"/>
      <c r="H442" s="86"/>
      <c r="I442" s="86"/>
      <c r="J442" s="86"/>
      <c r="K442" s="86"/>
      <c r="L442" s="86"/>
      <c r="M442" s="86"/>
      <c r="N442" s="86"/>
      <c r="O442" s="86"/>
      <c r="P442" s="86"/>
      <c r="Q442" s="86"/>
      <c r="R442" s="86"/>
      <c r="S442" s="111"/>
      <c r="T442" s="195" t="str">
        <f t="shared" si="6"/>
        <v/>
      </c>
    </row>
    <row r="443" spans="1:20" s="112" customFormat="1" ht="15.75">
      <c r="A443" s="87"/>
      <c r="B443" s="87"/>
      <c r="C443" s="114"/>
      <c r="D443" s="114"/>
      <c r="E443" s="86"/>
      <c r="F443" s="86"/>
      <c r="G443" s="86"/>
      <c r="H443" s="86"/>
      <c r="I443" s="86"/>
      <c r="J443" s="86"/>
      <c r="K443" s="86"/>
      <c r="L443" s="86"/>
      <c r="M443" s="86"/>
      <c r="N443" s="86"/>
      <c r="O443" s="86"/>
      <c r="P443" s="86"/>
      <c r="Q443" s="86"/>
      <c r="R443" s="86"/>
      <c r="S443" s="111"/>
      <c r="T443" s="195" t="str">
        <f t="shared" si="6"/>
        <v/>
      </c>
    </row>
    <row r="444" spans="1:20" s="112" customFormat="1" ht="15.75">
      <c r="A444" s="87"/>
      <c r="B444" s="87"/>
      <c r="C444" s="114"/>
      <c r="D444" s="114"/>
      <c r="E444" s="86"/>
      <c r="F444" s="86"/>
      <c r="G444" s="86"/>
      <c r="H444" s="86"/>
      <c r="I444" s="86"/>
      <c r="J444" s="86"/>
      <c r="K444" s="86"/>
      <c r="L444" s="86"/>
      <c r="M444" s="86"/>
      <c r="N444" s="86"/>
      <c r="O444" s="86"/>
      <c r="P444" s="86"/>
      <c r="Q444" s="86"/>
      <c r="R444" s="86"/>
      <c r="S444" s="111"/>
      <c r="T444" s="195" t="str">
        <f t="shared" si="6"/>
        <v/>
      </c>
    </row>
    <row r="445" spans="1:20" s="112" customFormat="1" ht="15.75">
      <c r="A445" s="87"/>
      <c r="B445" s="87"/>
      <c r="C445" s="114"/>
      <c r="D445" s="114"/>
      <c r="E445" s="86"/>
      <c r="F445" s="86"/>
      <c r="G445" s="86"/>
      <c r="H445" s="86"/>
      <c r="I445" s="86"/>
      <c r="J445" s="86"/>
      <c r="K445" s="86"/>
      <c r="L445" s="86"/>
      <c r="M445" s="86"/>
      <c r="N445" s="86"/>
      <c r="O445" s="86"/>
      <c r="P445" s="86"/>
      <c r="Q445" s="86"/>
      <c r="R445" s="86"/>
      <c r="S445" s="111"/>
      <c r="T445" s="195" t="str">
        <f t="shared" si="6"/>
        <v/>
      </c>
    </row>
    <row r="446" spans="1:20" s="112" customFormat="1" ht="15.75">
      <c r="A446" s="87"/>
      <c r="B446" s="87"/>
      <c r="C446" s="114"/>
      <c r="D446" s="114"/>
      <c r="E446" s="86"/>
      <c r="F446" s="86"/>
      <c r="G446" s="86"/>
      <c r="H446" s="86"/>
      <c r="I446" s="86"/>
      <c r="J446" s="86"/>
      <c r="K446" s="86"/>
      <c r="L446" s="86"/>
      <c r="M446" s="86"/>
      <c r="N446" s="86"/>
      <c r="O446" s="86"/>
      <c r="P446" s="86"/>
      <c r="Q446" s="86"/>
      <c r="R446" s="86"/>
      <c r="S446" s="111"/>
      <c r="T446" s="195" t="str">
        <f t="shared" si="6"/>
        <v/>
      </c>
    </row>
    <row r="447" spans="1:20" s="112" customFormat="1" ht="15.75">
      <c r="A447" s="87"/>
      <c r="B447" s="87"/>
      <c r="C447" s="114"/>
      <c r="D447" s="114"/>
      <c r="E447" s="86"/>
      <c r="F447" s="86"/>
      <c r="G447" s="86"/>
      <c r="H447" s="86"/>
      <c r="I447" s="86"/>
      <c r="J447" s="86"/>
      <c r="K447" s="86"/>
      <c r="L447" s="86"/>
      <c r="M447" s="86"/>
      <c r="N447" s="86"/>
      <c r="O447" s="86"/>
      <c r="P447" s="86"/>
      <c r="Q447" s="86"/>
      <c r="R447" s="86"/>
      <c r="S447" s="111"/>
      <c r="T447" s="195" t="str">
        <f t="shared" si="6"/>
        <v/>
      </c>
    </row>
    <row r="448" spans="1:20" s="112" customFormat="1" ht="15.75">
      <c r="A448" s="87"/>
      <c r="B448" s="87"/>
      <c r="C448" s="114"/>
      <c r="D448" s="114"/>
      <c r="E448" s="86"/>
      <c r="F448" s="86"/>
      <c r="G448" s="86"/>
      <c r="H448" s="86"/>
      <c r="I448" s="86"/>
      <c r="J448" s="86"/>
      <c r="K448" s="86"/>
      <c r="L448" s="86"/>
      <c r="M448" s="86"/>
      <c r="N448" s="86"/>
      <c r="O448" s="86"/>
      <c r="P448" s="86"/>
      <c r="Q448" s="86"/>
      <c r="R448" s="86"/>
      <c r="S448" s="111"/>
      <c r="T448" s="195" t="str">
        <f t="shared" si="6"/>
        <v/>
      </c>
    </row>
    <row r="449" spans="1:20" s="112" customFormat="1" ht="15.75">
      <c r="A449" s="87"/>
      <c r="B449" s="87"/>
      <c r="C449" s="114"/>
      <c r="D449" s="114"/>
      <c r="E449" s="86"/>
      <c r="F449" s="86"/>
      <c r="G449" s="86"/>
      <c r="H449" s="86"/>
      <c r="I449" s="86"/>
      <c r="J449" s="86"/>
      <c r="K449" s="86"/>
      <c r="L449" s="86"/>
      <c r="M449" s="86"/>
      <c r="N449" s="86"/>
      <c r="O449" s="86"/>
      <c r="P449" s="86"/>
      <c r="Q449" s="86"/>
      <c r="R449" s="86"/>
      <c r="S449" s="111"/>
      <c r="T449" s="195" t="str">
        <f t="shared" si="6"/>
        <v/>
      </c>
    </row>
    <row r="450" spans="1:20" s="112" customFormat="1" ht="15.75">
      <c r="A450" s="87"/>
      <c r="B450" s="87"/>
      <c r="C450" s="114"/>
      <c r="D450" s="114"/>
      <c r="E450" s="86"/>
      <c r="F450" s="86"/>
      <c r="G450" s="86"/>
      <c r="H450" s="86"/>
      <c r="I450" s="86"/>
      <c r="J450" s="86"/>
      <c r="K450" s="86"/>
      <c r="L450" s="86"/>
      <c r="M450" s="86"/>
      <c r="N450" s="86"/>
      <c r="O450" s="86"/>
      <c r="P450" s="86"/>
      <c r="Q450" s="86"/>
      <c r="R450" s="86"/>
      <c r="S450" s="111"/>
      <c r="T450" s="195" t="str">
        <f t="shared" si="6"/>
        <v/>
      </c>
    </row>
    <row r="451" spans="1:20" s="112" customFormat="1" ht="15.75">
      <c r="A451" s="87"/>
      <c r="B451" s="87"/>
      <c r="C451" s="114"/>
      <c r="D451" s="114"/>
      <c r="E451" s="86"/>
      <c r="F451" s="86"/>
      <c r="G451" s="86"/>
      <c r="H451" s="86"/>
      <c r="I451" s="86"/>
      <c r="J451" s="86"/>
      <c r="K451" s="86"/>
      <c r="L451" s="86"/>
      <c r="M451" s="86"/>
      <c r="N451" s="86"/>
      <c r="O451" s="86"/>
      <c r="P451" s="86"/>
      <c r="Q451" s="86"/>
      <c r="R451" s="86"/>
      <c r="S451" s="111"/>
      <c r="T451" s="195" t="str">
        <f t="shared" si="6"/>
        <v/>
      </c>
    </row>
    <row r="452" spans="1:20" s="112" customFormat="1" ht="15.75">
      <c r="A452" s="87"/>
      <c r="B452" s="87"/>
      <c r="C452" s="114"/>
      <c r="D452" s="114"/>
      <c r="E452" s="86"/>
      <c r="F452" s="86"/>
      <c r="G452" s="86"/>
      <c r="H452" s="86"/>
      <c r="I452" s="86"/>
      <c r="J452" s="86"/>
      <c r="K452" s="86"/>
      <c r="L452" s="86"/>
      <c r="M452" s="86"/>
      <c r="N452" s="86"/>
      <c r="O452" s="86"/>
      <c r="P452" s="86"/>
      <c r="Q452" s="86"/>
      <c r="R452" s="86"/>
      <c r="S452" s="111"/>
      <c r="T452" s="195" t="str">
        <f t="shared" si="6"/>
        <v/>
      </c>
    </row>
    <row r="453" spans="1:20" s="112" customFormat="1" ht="15.75">
      <c r="A453" s="87"/>
      <c r="B453" s="87"/>
      <c r="C453" s="114"/>
      <c r="D453" s="114"/>
      <c r="E453" s="86"/>
      <c r="F453" s="86"/>
      <c r="G453" s="86"/>
      <c r="H453" s="86"/>
      <c r="I453" s="86"/>
      <c r="J453" s="86"/>
      <c r="K453" s="86"/>
      <c r="L453" s="86"/>
      <c r="M453" s="86"/>
      <c r="N453" s="86"/>
      <c r="O453" s="86"/>
      <c r="P453" s="86"/>
      <c r="Q453" s="86"/>
      <c r="R453" s="86"/>
      <c r="S453" s="111"/>
      <c r="T453" s="195" t="str">
        <f t="shared" si="6"/>
        <v/>
      </c>
    </row>
    <row r="454" spans="1:20" s="112" customFormat="1" ht="15.75">
      <c r="A454" s="87"/>
      <c r="B454" s="87"/>
      <c r="C454" s="114"/>
      <c r="D454" s="114"/>
      <c r="E454" s="86"/>
      <c r="F454" s="86"/>
      <c r="G454" s="86"/>
      <c r="H454" s="86"/>
      <c r="I454" s="86"/>
      <c r="J454" s="86"/>
      <c r="K454" s="86"/>
      <c r="L454" s="86"/>
      <c r="M454" s="86"/>
      <c r="N454" s="86"/>
      <c r="O454" s="86"/>
      <c r="P454" s="86"/>
      <c r="Q454" s="86"/>
      <c r="R454" s="86"/>
      <c r="S454" s="111"/>
      <c r="T454" s="195" t="str">
        <f t="shared" si="6"/>
        <v/>
      </c>
    </row>
    <row r="455" spans="1:20" s="112" customFormat="1" ht="15.75">
      <c r="A455" s="87"/>
      <c r="B455" s="87"/>
      <c r="C455" s="114"/>
      <c r="D455" s="114"/>
      <c r="E455" s="86"/>
      <c r="F455" s="86"/>
      <c r="G455" s="86"/>
      <c r="H455" s="86"/>
      <c r="I455" s="86"/>
      <c r="J455" s="86"/>
      <c r="K455" s="86"/>
      <c r="L455" s="86"/>
      <c r="M455" s="86"/>
      <c r="N455" s="86"/>
      <c r="O455" s="86"/>
      <c r="P455" s="86"/>
      <c r="Q455" s="86"/>
      <c r="R455" s="86"/>
      <c r="S455" s="111"/>
      <c r="T455" s="195" t="str">
        <f t="shared" si="6"/>
        <v/>
      </c>
    </row>
    <row r="456" spans="1:20" s="112" customFormat="1" ht="15.75">
      <c r="A456" s="87"/>
      <c r="B456" s="87"/>
      <c r="C456" s="114"/>
      <c r="D456" s="114"/>
      <c r="E456" s="86"/>
      <c r="F456" s="86"/>
      <c r="G456" s="86"/>
      <c r="H456" s="86"/>
      <c r="I456" s="86"/>
      <c r="J456" s="86"/>
      <c r="K456" s="86"/>
      <c r="L456" s="86"/>
      <c r="M456" s="86"/>
      <c r="N456" s="86"/>
      <c r="O456" s="86"/>
      <c r="P456" s="86"/>
      <c r="Q456" s="86"/>
      <c r="R456" s="86"/>
      <c r="S456" s="111"/>
      <c r="T456" s="195" t="str">
        <f t="shared" si="6"/>
        <v/>
      </c>
    </row>
    <row r="457" spans="1:20" s="112" customFormat="1" ht="15.75">
      <c r="A457" s="87"/>
      <c r="B457" s="87"/>
      <c r="C457" s="114"/>
      <c r="D457" s="114"/>
      <c r="E457" s="86"/>
      <c r="F457" s="86"/>
      <c r="G457" s="86"/>
      <c r="H457" s="86"/>
      <c r="I457" s="86"/>
      <c r="J457" s="86"/>
      <c r="K457" s="86"/>
      <c r="L457" s="86"/>
      <c r="M457" s="86"/>
      <c r="N457" s="86"/>
      <c r="O457" s="86"/>
      <c r="P457" s="86"/>
      <c r="Q457" s="86"/>
      <c r="R457" s="86"/>
      <c r="S457" s="111"/>
      <c r="T457" s="195" t="str">
        <f t="shared" si="6"/>
        <v/>
      </c>
    </row>
    <row r="458" spans="1:20" s="112" customFormat="1" ht="15.75">
      <c r="A458" s="87"/>
      <c r="B458" s="87"/>
      <c r="C458" s="114"/>
      <c r="D458" s="114"/>
      <c r="E458" s="86"/>
      <c r="F458" s="86"/>
      <c r="G458" s="86"/>
      <c r="H458" s="86"/>
      <c r="I458" s="86"/>
      <c r="J458" s="86"/>
      <c r="K458" s="86"/>
      <c r="L458" s="86"/>
      <c r="M458" s="86"/>
      <c r="N458" s="86"/>
      <c r="O458" s="86"/>
      <c r="P458" s="86"/>
      <c r="Q458" s="86"/>
      <c r="R458" s="86"/>
      <c r="S458" s="111"/>
      <c r="T458" s="195" t="str">
        <f t="shared" si="6"/>
        <v/>
      </c>
    </row>
    <row r="459" spans="1:20" s="112" customFormat="1" ht="15.75">
      <c r="A459" s="87"/>
      <c r="B459" s="87"/>
      <c r="C459" s="114"/>
      <c r="D459" s="114"/>
      <c r="E459" s="86"/>
      <c r="F459" s="86"/>
      <c r="G459" s="86"/>
      <c r="H459" s="86"/>
      <c r="I459" s="86"/>
      <c r="J459" s="86"/>
      <c r="K459" s="86"/>
      <c r="L459" s="86"/>
      <c r="M459" s="86"/>
      <c r="N459" s="86"/>
      <c r="O459" s="86"/>
      <c r="P459" s="86"/>
      <c r="Q459" s="86"/>
      <c r="R459" s="86"/>
      <c r="S459" s="111"/>
      <c r="T459" s="195" t="str">
        <f t="shared" si="6"/>
        <v/>
      </c>
    </row>
    <row r="460" spans="1:20" s="112" customFormat="1" ht="15.75">
      <c r="A460" s="87"/>
      <c r="B460" s="87"/>
      <c r="C460" s="114"/>
      <c r="D460" s="114"/>
      <c r="E460" s="86"/>
      <c r="F460" s="86"/>
      <c r="G460" s="86"/>
      <c r="H460" s="86"/>
      <c r="I460" s="86"/>
      <c r="J460" s="86"/>
      <c r="K460" s="86"/>
      <c r="L460" s="86"/>
      <c r="M460" s="86"/>
      <c r="N460" s="86"/>
      <c r="O460" s="86"/>
      <c r="P460" s="86"/>
      <c r="Q460" s="86"/>
      <c r="R460" s="86"/>
      <c r="S460" s="111"/>
      <c r="T460" s="195" t="str">
        <f t="shared" si="6"/>
        <v/>
      </c>
    </row>
    <row r="461" spans="1:20" s="112" customFormat="1" ht="15.75">
      <c r="A461" s="87"/>
      <c r="B461" s="87"/>
      <c r="C461" s="114"/>
      <c r="D461" s="114"/>
      <c r="E461" s="86"/>
      <c r="F461" s="86"/>
      <c r="G461" s="86"/>
      <c r="H461" s="86"/>
      <c r="I461" s="86"/>
      <c r="J461" s="86"/>
      <c r="K461" s="86"/>
      <c r="L461" s="86"/>
      <c r="M461" s="86"/>
      <c r="N461" s="86"/>
      <c r="O461" s="86"/>
      <c r="P461" s="86"/>
      <c r="Q461" s="86"/>
      <c r="R461" s="86"/>
      <c r="S461" s="111"/>
      <c r="T461" s="195" t="str">
        <f t="shared" si="6"/>
        <v/>
      </c>
    </row>
    <row r="462" spans="1:20" s="112" customFormat="1" ht="15.75">
      <c r="A462" s="87"/>
      <c r="B462" s="87"/>
      <c r="C462" s="114"/>
      <c r="D462" s="114"/>
      <c r="E462" s="86"/>
      <c r="F462" s="86"/>
      <c r="G462" s="86"/>
      <c r="H462" s="86"/>
      <c r="I462" s="86"/>
      <c r="J462" s="86"/>
      <c r="K462" s="86"/>
      <c r="L462" s="86"/>
      <c r="M462" s="86"/>
      <c r="N462" s="86"/>
      <c r="O462" s="86"/>
      <c r="P462" s="86"/>
      <c r="Q462" s="86"/>
      <c r="R462" s="86"/>
      <c r="S462" s="111"/>
      <c r="T462" s="195" t="str">
        <f t="shared" si="6"/>
        <v/>
      </c>
    </row>
    <row r="463" spans="1:20" s="112" customFormat="1" ht="15.75">
      <c r="A463" s="87"/>
      <c r="B463" s="87"/>
      <c r="C463" s="114"/>
      <c r="D463" s="114"/>
      <c r="E463" s="86"/>
      <c r="F463" s="86"/>
      <c r="G463" s="86"/>
      <c r="H463" s="86"/>
      <c r="I463" s="86"/>
      <c r="J463" s="86"/>
      <c r="K463" s="86"/>
      <c r="L463" s="86"/>
      <c r="M463" s="86"/>
      <c r="N463" s="86"/>
      <c r="O463" s="86"/>
      <c r="P463" s="86"/>
      <c r="Q463" s="86"/>
      <c r="R463" s="86"/>
      <c r="S463" s="111"/>
      <c r="T463" s="195" t="str">
        <f t="shared" si="6"/>
        <v/>
      </c>
    </row>
    <row r="464" spans="1:20" s="112" customFormat="1" ht="15.75">
      <c r="A464" s="87"/>
      <c r="B464" s="87"/>
      <c r="C464" s="114"/>
      <c r="D464" s="114"/>
      <c r="E464" s="86"/>
      <c r="F464" s="86"/>
      <c r="G464" s="86"/>
      <c r="H464" s="86"/>
      <c r="I464" s="86"/>
      <c r="J464" s="86"/>
      <c r="K464" s="86"/>
      <c r="L464" s="86"/>
      <c r="M464" s="86"/>
      <c r="N464" s="86"/>
      <c r="O464" s="86"/>
      <c r="P464" s="86"/>
      <c r="Q464" s="86"/>
      <c r="R464" s="86"/>
      <c r="S464" s="111"/>
      <c r="T464" s="195" t="str">
        <f t="shared" si="6"/>
        <v/>
      </c>
    </row>
    <row r="465" spans="1:20" s="112" customFormat="1" ht="15.75">
      <c r="A465" s="87"/>
      <c r="B465" s="87"/>
      <c r="C465" s="114"/>
      <c r="D465" s="114"/>
      <c r="E465" s="86"/>
      <c r="F465" s="86"/>
      <c r="G465" s="86"/>
      <c r="H465" s="86"/>
      <c r="I465" s="86"/>
      <c r="J465" s="86"/>
      <c r="K465" s="86"/>
      <c r="L465" s="86"/>
      <c r="M465" s="86"/>
      <c r="N465" s="86"/>
      <c r="O465" s="86"/>
      <c r="P465" s="86"/>
      <c r="Q465" s="86"/>
      <c r="R465" s="86"/>
      <c r="S465" s="111"/>
      <c r="T465" s="195" t="str">
        <f t="shared" si="6"/>
        <v/>
      </c>
    </row>
    <row r="466" spans="1:20" s="112" customFormat="1" ht="15.75">
      <c r="A466" s="87"/>
      <c r="B466" s="87"/>
      <c r="C466" s="114"/>
      <c r="D466" s="114"/>
      <c r="E466" s="86"/>
      <c r="F466" s="86"/>
      <c r="G466" s="86"/>
      <c r="H466" s="86"/>
      <c r="I466" s="86"/>
      <c r="J466" s="86"/>
      <c r="K466" s="86"/>
      <c r="L466" s="86"/>
      <c r="M466" s="86"/>
      <c r="N466" s="86"/>
      <c r="O466" s="86"/>
      <c r="P466" s="86"/>
      <c r="Q466" s="86"/>
      <c r="R466" s="86"/>
      <c r="S466" s="111"/>
      <c r="T466" s="195" t="str">
        <f t="shared" ref="T466:T529" si="7">IF(AND(OR(ISTEXT(A466),ISTEXT(B466),NOT(ISBLANK(C466)),NOT(ISBLANK(D466)),NOT(ISBLANK(E466))),OR(ISBLANK(A466),ISBLANK(B466),ISBLANK(C466),ISBLANK(E466))),"unvollständig","")</f>
        <v/>
      </c>
    </row>
    <row r="467" spans="1:20" s="112" customFormat="1" ht="15.75">
      <c r="A467" s="87"/>
      <c r="B467" s="87"/>
      <c r="C467" s="114"/>
      <c r="D467" s="114"/>
      <c r="E467" s="86"/>
      <c r="F467" s="86"/>
      <c r="G467" s="86"/>
      <c r="H467" s="86"/>
      <c r="I467" s="86"/>
      <c r="J467" s="86"/>
      <c r="K467" s="86"/>
      <c r="L467" s="86"/>
      <c r="M467" s="86"/>
      <c r="N467" s="86"/>
      <c r="O467" s="86"/>
      <c r="P467" s="86"/>
      <c r="Q467" s="86"/>
      <c r="R467" s="86"/>
      <c r="S467" s="111"/>
      <c r="T467" s="195" t="str">
        <f t="shared" si="7"/>
        <v/>
      </c>
    </row>
    <row r="468" spans="1:20" s="112" customFormat="1" ht="15.75">
      <c r="A468" s="87"/>
      <c r="B468" s="87"/>
      <c r="C468" s="114"/>
      <c r="D468" s="114"/>
      <c r="E468" s="86"/>
      <c r="F468" s="86"/>
      <c r="G468" s="86"/>
      <c r="H468" s="86"/>
      <c r="I468" s="86"/>
      <c r="J468" s="86"/>
      <c r="K468" s="86"/>
      <c r="L468" s="86"/>
      <c r="M468" s="86"/>
      <c r="N468" s="86"/>
      <c r="O468" s="86"/>
      <c r="P468" s="86"/>
      <c r="Q468" s="86"/>
      <c r="R468" s="86"/>
      <c r="S468" s="111"/>
      <c r="T468" s="195" t="str">
        <f t="shared" si="7"/>
        <v/>
      </c>
    </row>
    <row r="469" spans="1:20" s="112" customFormat="1" ht="15.75">
      <c r="A469" s="87"/>
      <c r="B469" s="87"/>
      <c r="C469" s="114"/>
      <c r="D469" s="114"/>
      <c r="E469" s="86"/>
      <c r="F469" s="86"/>
      <c r="G469" s="86"/>
      <c r="H469" s="86"/>
      <c r="I469" s="86"/>
      <c r="J469" s="86"/>
      <c r="K469" s="86"/>
      <c r="L469" s="86"/>
      <c r="M469" s="86"/>
      <c r="N469" s="86"/>
      <c r="O469" s="86"/>
      <c r="P469" s="86"/>
      <c r="Q469" s="86"/>
      <c r="R469" s="86"/>
      <c r="S469" s="111"/>
      <c r="T469" s="195" t="str">
        <f t="shared" si="7"/>
        <v/>
      </c>
    </row>
    <row r="470" spans="1:20" s="112" customFormat="1" ht="15.75">
      <c r="A470" s="87"/>
      <c r="B470" s="87"/>
      <c r="C470" s="114"/>
      <c r="D470" s="114"/>
      <c r="E470" s="86"/>
      <c r="F470" s="86"/>
      <c r="G470" s="86"/>
      <c r="H470" s="86"/>
      <c r="I470" s="86"/>
      <c r="J470" s="86"/>
      <c r="K470" s="86"/>
      <c r="L470" s="86"/>
      <c r="M470" s="86"/>
      <c r="N470" s="86"/>
      <c r="O470" s="86"/>
      <c r="P470" s="86"/>
      <c r="Q470" s="86"/>
      <c r="R470" s="86"/>
      <c r="S470" s="111"/>
      <c r="T470" s="195" t="str">
        <f t="shared" si="7"/>
        <v/>
      </c>
    </row>
    <row r="471" spans="1:20" s="112" customFormat="1" ht="15.75">
      <c r="A471" s="87"/>
      <c r="B471" s="87"/>
      <c r="C471" s="114"/>
      <c r="D471" s="114"/>
      <c r="E471" s="86"/>
      <c r="F471" s="86"/>
      <c r="G471" s="86"/>
      <c r="H471" s="86"/>
      <c r="I471" s="86"/>
      <c r="J471" s="86"/>
      <c r="K471" s="86"/>
      <c r="L471" s="86"/>
      <c r="M471" s="86"/>
      <c r="N471" s="86"/>
      <c r="O471" s="86"/>
      <c r="P471" s="86"/>
      <c r="Q471" s="86"/>
      <c r="R471" s="86"/>
      <c r="S471" s="111"/>
      <c r="T471" s="195" t="str">
        <f t="shared" si="7"/>
        <v/>
      </c>
    </row>
    <row r="472" spans="1:20" s="112" customFormat="1" ht="15.75">
      <c r="A472" s="87"/>
      <c r="B472" s="87"/>
      <c r="C472" s="114"/>
      <c r="D472" s="114"/>
      <c r="E472" s="86"/>
      <c r="F472" s="86"/>
      <c r="G472" s="86"/>
      <c r="H472" s="86"/>
      <c r="I472" s="86"/>
      <c r="J472" s="86"/>
      <c r="K472" s="86"/>
      <c r="L472" s="86"/>
      <c r="M472" s="86"/>
      <c r="N472" s="86"/>
      <c r="O472" s="86"/>
      <c r="P472" s="86"/>
      <c r="Q472" s="86"/>
      <c r="R472" s="86"/>
      <c r="S472" s="111"/>
      <c r="T472" s="195" t="str">
        <f t="shared" si="7"/>
        <v/>
      </c>
    </row>
    <row r="473" spans="1:20" s="112" customFormat="1" ht="15.75">
      <c r="A473" s="87"/>
      <c r="B473" s="87"/>
      <c r="C473" s="114"/>
      <c r="D473" s="114"/>
      <c r="E473" s="86"/>
      <c r="F473" s="86"/>
      <c r="G473" s="86"/>
      <c r="H473" s="86"/>
      <c r="I473" s="86"/>
      <c r="J473" s="86"/>
      <c r="K473" s="86"/>
      <c r="L473" s="86"/>
      <c r="M473" s="86"/>
      <c r="N473" s="86"/>
      <c r="O473" s="86"/>
      <c r="P473" s="86"/>
      <c r="Q473" s="86"/>
      <c r="R473" s="86"/>
      <c r="S473" s="111"/>
      <c r="T473" s="195" t="str">
        <f t="shared" si="7"/>
        <v/>
      </c>
    </row>
    <row r="474" spans="1:20" s="112" customFormat="1" ht="15.75">
      <c r="A474" s="87"/>
      <c r="B474" s="87"/>
      <c r="C474" s="114"/>
      <c r="D474" s="114"/>
      <c r="E474" s="86"/>
      <c r="F474" s="86"/>
      <c r="G474" s="86"/>
      <c r="H474" s="86"/>
      <c r="I474" s="86"/>
      <c r="J474" s="86"/>
      <c r="K474" s="86"/>
      <c r="L474" s="86"/>
      <c r="M474" s="86"/>
      <c r="N474" s="86"/>
      <c r="O474" s="86"/>
      <c r="P474" s="86"/>
      <c r="Q474" s="86"/>
      <c r="R474" s="86"/>
      <c r="S474" s="111"/>
      <c r="T474" s="195" t="str">
        <f t="shared" si="7"/>
        <v/>
      </c>
    </row>
    <row r="475" spans="1:20" s="112" customFormat="1" ht="15.75">
      <c r="A475" s="87"/>
      <c r="B475" s="87"/>
      <c r="C475" s="114"/>
      <c r="D475" s="114"/>
      <c r="E475" s="86"/>
      <c r="F475" s="86"/>
      <c r="G475" s="86"/>
      <c r="H475" s="86"/>
      <c r="I475" s="86"/>
      <c r="J475" s="86"/>
      <c r="K475" s="86"/>
      <c r="L475" s="86"/>
      <c r="M475" s="86"/>
      <c r="N475" s="86"/>
      <c r="O475" s="86"/>
      <c r="P475" s="86"/>
      <c r="Q475" s="86"/>
      <c r="R475" s="86"/>
      <c r="S475" s="111"/>
      <c r="T475" s="195" t="str">
        <f t="shared" si="7"/>
        <v/>
      </c>
    </row>
    <row r="476" spans="1:20" s="112" customFormat="1" ht="15.75">
      <c r="A476" s="87"/>
      <c r="B476" s="87"/>
      <c r="C476" s="114"/>
      <c r="D476" s="114"/>
      <c r="E476" s="86"/>
      <c r="F476" s="86"/>
      <c r="G476" s="86"/>
      <c r="H476" s="86"/>
      <c r="I476" s="86"/>
      <c r="J476" s="86"/>
      <c r="K476" s="86"/>
      <c r="L476" s="86"/>
      <c r="M476" s="86"/>
      <c r="N476" s="86"/>
      <c r="O476" s="86"/>
      <c r="P476" s="86"/>
      <c r="Q476" s="86"/>
      <c r="R476" s="86"/>
      <c r="S476" s="111"/>
      <c r="T476" s="195" t="str">
        <f t="shared" si="7"/>
        <v/>
      </c>
    </row>
    <row r="477" spans="1:20" s="112" customFormat="1" ht="15.75">
      <c r="A477" s="87"/>
      <c r="B477" s="87"/>
      <c r="C477" s="114"/>
      <c r="D477" s="114"/>
      <c r="E477" s="86"/>
      <c r="F477" s="86"/>
      <c r="G477" s="86"/>
      <c r="H477" s="86"/>
      <c r="I477" s="86"/>
      <c r="J477" s="86"/>
      <c r="K477" s="86"/>
      <c r="L477" s="86"/>
      <c r="M477" s="86"/>
      <c r="N477" s="86"/>
      <c r="O477" s="86"/>
      <c r="P477" s="86"/>
      <c r="Q477" s="86"/>
      <c r="R477" s="86"/>
      <c r="S477" s="111"/>
      <c r="T477" s="195" t="str">
        <f t="shared" si="7"/>
        <v/>
      </c>
    </row>
    <row r="478" spans="1:20" s="112" customFormat="1" ht="15.75">
      <c r="A478" s="87"/>
      <c r="B478" s="87"/>
      <c r="C478" s="114"/>
      <c r="D478" s="114"/>
      <c r="E478" s="86"/>
      <c r="F478" s="86"/>
      <c r="G478" s="86"/>
      <c r="H478" s="86"/>
      <c r="I478" s="86"/>
      <c r="J478" s="86"/>
      <c r="K478" s="86"/>
      <c r="L478" s="86"/>
      <c r="M478" s="86"/>
      <c r="N478" s="86"/>
      <c r="O478" s="86"/>
      <c r="P478" s="86"/>
      <c r="Q478" s="86"/>
      <c r="R478" s="86"/>
      <c r="S478" s="111"/>
      <c r="T478" s="195" t="str">
        <f t="shared" si="7"/>
        <v/>
      </c>
    </row>
    <row r="479" spans="1:20" s="112" customFormat="1" ht="15.75">
      <c r="A479" s="87"/>
      <c r="B479" s="87"/>
      <c r="C479" s="114"/>
      <c r="D479" s="114"/>
      <c r="E479" s="86"/>
      <c r="F479" s="86"/>
      <c r="G479" s="86"/>
      <c r="H479" s="86"/>
      <c r="I479" s="86"/>
      <c r="J479" s="86"/>
      <c r="K479" s="86"/>
      <c r="L479" s="86"/>
      <c r="M479" s="86"/>
      <c r="N479" s="86"/>
      <c r="O479" s="86"/>
      <c r="P479" s="86"/>
      <c r="Q479" s="86"/>
      <c r="R479" s="86"/>
      <c r="S479" s="111"/>
      <c r="T479" s="195" t="str">
        <f t="shared" si="7"/>
        <v/>
      </c>
    </row>
    <row r="480" spans="1:20" s="112" customFormat="1" ht="15.75">
      <c r="A480" s="87"/>
      <c r="B480" s="87"/>
      <c r="C480" s="114"/>
      <c r="D480" s="114"/>
      <c r="E480" s="86"/>
      <c r="F480" s="86"/>
      <c r="G480" s="86"/>
      <c r="H480" s="86"/>
      <c r="I480" s="86"/>
      <c r="J480" s="86"/>
      <c r="K480" s="86"/>
      <c r="L480" s="86"/>
      <c r="M480" s="86"/>
      <c r="N480" s="86"/>
      <c r="O480" s="86"/>
      <c r="P480" s="86"/>
      <c r="Q480" s="86"/>
      <c r="R480" s="86"/>
      <c r="S480" s="111"/>
      <c r="T480" s="195" t="str">
        <f t="shared" si="7"/>
        <v/>
      </c>
    </row>
    <row r="481" spans="1:20" s="112" customFormat="1" ht="15.75">
      <c r="A481" s="87"/>
      <c r="B481" s="87"/>
      <c r="C481" s="114"/>
      <c r="D481" s="114"/>
      <c r="E481" s="86"/>
      <c r="F481" s="86"/>
      <c r="G481" s="86"/>
      <c r="H481" s="86"/>
      <c r="I481" s="86"/>
      <c r="J481" s="86"/>
      <c r="K481" s="86"/>
      <c r="L481" s="86"/>
      <c r="M481" s="86"/>
      <c r="N481" s="86"/>
      <c r="O481" s="86"/>
      <c r="P481" s="86"/>
      <c r="Q481" s="86"/>
      <c r="R481" s="86"/>
      <c r="S481" s="111"/>
      <c r="T481" s="195" t="str">
        <f t="shared" si="7"/>
        <v/>
      </c>
    </row>
    <row r="482" spans="1:20" s="112" customFormat="1" ht="15.75">
      <c r="A482" s="87"/>
      <c r="B482" s="87"/>
      <c r="C482" s="114"/>
      <c r="D482" s="114"/>
      <c r="E482" s="86"/>
      <c r="F482" s="86"/>
      <c r="G482" s="86"/>
      <c r="H482" s="86"/>
      <c r="I482" s="86"/>
      <c r="J482" s="86"/>
      <c r="K482" s="86"/>
      <c r="L482" s="86"/>
      <c r="M482" s="86"/>
      <c r="N482" s="86"/>
      <c r="O482" s="86"/>
      <c r="P482" s="86"/>
      <c r="Q482" s="86"/>
      <c r="R482" s="86"/>
      <c r="S482" s="111"/>
      <c r="T482" s="195" t="str">
        <f t="shared" si="7"/>
        <v/>
      </c>
    </row>
    <row r="483" spans="1:20" s="112" customFormat="1" ht="15.75">
      <c r="A483" s="87"/>
      <c r="B483" s="87"/>
      <c r="C483" s="114"/>
      <c r="D483" s="114"/>
      <c r="E483" s="86"/>
      <c r="F483" s="86"/>
      <c r="G483" s="86"/>
      <c r="H483" s="86"/>
      <c r="I483" s="86"/>
      <c r="J483" s="86"/>
      <c r="K483" s="86"/>
      <c r="L483" s="86"/>
      <c r="M483" s="86"/>
      <c r="N483" s="86"/>
      <c r="O483" s="86"/>
      <c r="P483" s="86"/>
      <c r="Q483" s="86"/>
      <c r="R483" s="86"/>
      <c r="S483" s="111"/>
      <c r="T483" s="195" t="str">
        <f t="shared" si="7"/>
        <v/>
      </c>
    </row>
    <row r="484" spans="1:20" s="112" customFormat="1" ht="15.75">
      <c r="A484" s="87"/>
      <c r="B484" s="87"/>
      <c r="C484" s="114"/>
      <c r="D484" s="114"/>
      <c r="E484" s="86"/>
      <c r="F484" s="86"/>
      <c r="G484" s="86"/>
      <c r="H484" s="86"/>
      <c r="I484" s="86"/>
      <c r="J484" s="86"/>
      <c r="K484" s="86"/>
      <c r="L484" s="86"/>
      <c r="M484" s="86"/>
      <c r="N484" s="86"/>
      <c r="O484" s="86"/>
      <c r="P484" s="86"/>
      <c r="Q484" s="86"/>
      <c r="R484" s="86"/>
      <c r="S484" s="111"/>
      <c r="T484" s="195" t="str">
        <f t="shared" si="7"/>
        <v/>
      </c>
    </row>
    <row r="485" spans="1:20" s="112" customFormat="1" ht="15.75">
      <c r="A485" s="87"/>
      <c r="B485" s="87"/>
      <c r="C485" s="114"/>
      <c r="D485" s="114"/>
      <c r="E485" s="86"/>
      <c r="F485" s="86"/>
      <c r="G485" s="86"/>
      <c r="H485" s="86"/>
      <c r="I485" s="86"/>
      <c r="J485" s="86"/>
      <c r="K485" s="86"/>
      <c r="L485" s="86"/>
      <c r="M485" s="86"/>
      <c r="N485" s="86"/>
      <c r="O485" s="86"/>
      <c r="P485" s="86"/>
      <c r="Q485" s="86"/>
      <c r="R485" s="86"/>
      <c r="S485" s="111"/>
      <c r="T485" s="195" t="str">
        <f t="shared" si="7"/>
        <v/>
      </c>
    </row>
    <row r="486" spans="1:20" s="112" customFormat="1" ht="15.75">
      <c r="A486" s="87"/>
      <c r="B486" s="87"/>
      <c r="C486" s="114"/>
      <c r="D486" s="114"/>
      <c r="E486" s="86"/>
      <c r="F486" s="86"/>
      <c r="G486" s="86"/>
      <c r="H486" s="86"/>
      <c r="I486" s="86"/>
      <c r="J486" s="86"/>
      <c r="K486" s="86"/>
      <c r="L486" s="86"/>
      <c r="M486" s="86"/>
      <c r="N486" s="86"/>
      <c r="O486" s="86"/>
      <c r="P486" s="86"/>
      <c r="Q486" s="86"/>
      <c r="R486" s="86"/>
      <c r="S486" s="111"/>
      <c r="T486" s="195" t="str">
        <f t="shared" si="7"/>
        <v/>
      </c>
    </row>
    <row r="487" spans="1:20" s="112" customFormat="1" ht="15.75">
      <c r="A487" s="87"/>
      <c r="B487" s="87"/>
      <c r="C487" s="114"/>
      <c r="D487" s="114"/>
      <c r="E487" s="86"/>
      <c r="F487" s="86"/>
      <c r="G487" s="86"/>
      <c r="H487" s="86"/>
      <c r="I487" s="86"/>
      <c r="J487" s="86"/>
      <c r="K487" s="86"/>
      <c r="L487" s="86"/>
      <c r="M487" s="86"/>
      <c r="N487" s="86"/>
      <c r="O487" s="86"/>
      <c r="P487" s="86"/>
      <c r="Q487" s="86"/>
      <c r="R487" s="86"/>
      <c r="S487" s="111"/>
      <c r="T487" s="195" t="str">
        <f t="shared" si="7"/>
        <v/>
      </c>
    </row>
    <row r="488" spans="1:20" s="112" customFormat="1" ht="15.75">
      <c r="A488" s="87"/>
      <c r="B488" s="87"/>
      <c r="C488" s="114"/>
      <c r="D488" s="114"/>
      <c r="E488" s="86"/>
      <c r="F488" s="86"/>
      <c r="G488" s="86"/>
      <c r="H488" s="86"/>
      <c r="I488" s="86"/>
      <c r="J488" s="86"/>
      <c r="K488" s="86"/>
      <c r="L488" s="86"/>
      <c r="M488" s="86"/>
      <c r="N488" s="86"/>
      <c r="O488" s="86"/>
      <c r="P488" s="86"/>
      <c r="Q488" s="86"/>
      <c r="R488" s="86"/>
      <c r="S488" s="111"/>
      <c r="T488" s="195" t="str">
        <f t="shared" si="7"/>
        <v/>
      </c>
    </row>
    <row r="489" spans="1:20" s="112" customFormat="1" ht="15.75">
      <c r="A489" s="87"/>
      <c r="B489" s="87"/>
      <c r="C489" s="114"/>
      <c r="D489" s="114"/>
      <c r="E489" s="86"/>
      <c r="F489" s="86"/>
      <c r="G489" s="86"/>
      <c r="H489" s="86"/>
      <c r="I489" s="86"/>
      <c r="J489" s="86"/>
      <c r="K489" s="86"/>
      <c r="L489" s="86"/>
      <c r="M489" s="86"/>
      <c r="N489" s="86"/>
      <c r="O489" s="86"/>
      <c r="P489" s="86"/>
      <c r="Q489" s="86"/>
      <c r="R489" s="86"/>
      <c r="S489" s="111"/>
      <c r="T489" s="195" t="str">
        <f t="shared" si="7"/>
        <v/>
      </c>
    </row>
    <row r="490" spans="1:20" s="112" customFormat="1" ht="15.75">
      <c r="A490" s="87"/>
      <c r="B490" s="87"/>
      <c r="C490" s="114"/>
      <c r="D490" s="114"/>
      <c r="E490" s="86"/>
      <c r="F490" s="86"/>
      <c r="G490" s="86"/>
      <c r="H490" s="86"/>
      <c r="I490" s="86"/>
      <c r="J490" s="86"/>
      <c r="K490" s="86"/>
      <c r="L490" s="86"/>
      <c r="M490" s="86"/>
      <c r="N490" s="86"/>
      <c r="O490" s="86"/>
      <c r="P490" s="86"/>
      <c r="Q490" s="86"/>
      <c r="R490" s="86"/>
      <c r="S490" s="111"/>
      <c r="T490" s="195" t="str">
        <f t="shared" si="7"/>
        <v/>
      </c>
    </row>
    <row r="491" spans="1:20" s="112" customFormat="1" ht="15.75">
      <c r="A491" s="87"/>
      <c r="B491" s="87"/>
      <c r="C491" s="114"/>
      <c r="D491" s="114"/>
      <c r="E491" s="86"/>
      <c r="F491" s="86"/>
      <c r="G491" s="86"/>
      <c r="H491" s="86"/>
      <c r="I491" s="86"/>
      <c r="J491" s="86"/>
      <c r="K491" s="86"/>
      <c r="L491" s="86"/>
      <c r="M491" s="86"/>
      <c r="N491" s="86"/>
      <c r="O491" s="86"/>
      <c r="P491" s="86"/>
      <c r="Q491" s="86"/>
      <c r="R491" s="86"/>
      <c r="S491" s="111"/>
      <c r="T491" s="195" t="str">
        <f t="shared" si="7"/>
        <v/>
      </c>
    </row>
    <row r="492" spans="1:20" s="112" customFormat="1" ht="15.75">
      <c r="A492" s="87"/>
      <c r="B492" s="87"/>
      <c r="C492" s="114"/>
      <c r="D492" s="114"/>
      <c r="E492" s="86"/>
      <c r="F492" s="86"/>
      <c r="G492" s="86"/>
      <c r="H492" s="86"/>
      <c r="I492" s="86"/>
      <c r="J492" s="86"/>
      <c r="K492" s="86"/>
      <c r="L492" s="86"/>
      <c r="M492" s="86"/>
      <c r="N492" s="86"/>
      <c r="O492" s="86"/>
      <c r="P492" s="86"/>
      <c r="Q492" s="86"/>
      <c r="R492" s="86"/>
      <c r="S492" s="111"/>
      <c r="T492" s="195" t="str">
        <f t="shared" si="7"/>
        <v/>
      </c>
    </row>
    <row r="493" spans="1:20" s="112" customFormat="1" ht="15.75">
      <c r="A493" s="87"/>
      <c r="B493" s="87"/>
      <c r="C493" s="114"/>
      <c r="D493" s="114"/>
      <c r="E493" s="86"/>
      <c r="F493" s="86"/>
      <c r="G493" s="86"/>
      <c r="H493" s="86"/>
      <c r="I493" s="86"/>
      <c r="J493" s="86"/>
      <c r="K493" s="86"/>
      <c r="L493" s="86"/>
      <c r="M493" s="86"/>
      <c r="N493" s="86"/>
      <c r="O493" s="86"/>
      <c r="P493" s="86"/>
      <c r="Q493" s="86"/>
      <c r="R493" s="86"/>
      <c r="S493" s="111"/>
      <c r="T493" s="195" t="str">
        <f t="shared" si="7"/>
        <v/>
      </c>
    </row>
    <row r="494" spans="1:20" s="112" customFormat="1" ht="15.75">
      <c r="A494" s="87"/>
      <c r="B494" s="87"/>
      <c r="C494" s="114"/>
      <c r="D494" s="114"/>
      <c r="E494" s="86"/>
      <c r="F494" s="86"/>
      <c r="G494" s="86"/>
      <c r="H494" s="86"/>
      <c r="I494" s="86"/>
      <c r="J494" s="86"/>
      <c r="K494" s="86"/>
      <c r="L494" s="86"/>
      <c r="M494" s="86"/>
      <c r="N494" s="86"/>
      <c r="O494" s="86"/>
      <c r="P494" s="86"/>
      <c r="Q494" s="86"/>
      <c r="R494" s="86"/>
      <c r="S494" s="111"/>
      <c r="T494" s="195" t="str">
        <f t="shared" si="7"/>
        <v/>
      </c>
    </row>
    <row r="495" spans="1:20" s="112" customFormat="1" ht="15.75">
      <c r="A495" s="87"/>
      <c r="B495" s="87"/>
      <c r="C495" s="114"/>
      <c r="D495" s="114"/>
      <c r="E495" s="86"/>
      <c r="F495" s="86"/>
      <c r="G495" s="86"/>
      <c r="H495" s="86"/>
      <c r="I495" s="86"/>
      <c r="J495" s="86"/>
      <c r="K495" s="86"/>
      <c r="L495" s="86"/>
      <c r="M495" s="86"/>
      <c r="N495" s="86"/>
      <c r="O495" s="86"/>
      <c r="P495" s="86"/>
      <c r="Q495" s="86"/>
      <c r="R495" s="86"/>
      <c r="S495" s="111"/>
      <c r="T495" s="195" t="str">
        <f t="shared" si="7"/>
        <v/>
      </c>
    </row>
    <row r="496" spans="1:20" s="112" customFormat="1" ht="15.75">
      <c r="A496" s="87"/>
      <c r="B496" s="87"/>
      <c r="C496" s="114"/>
      <c r="D496" s="114"/>
      <c r="E496" s="86"/>
      <c r="F496" s="86"/>
      <c r="G496" s="86"/>
      <c r="H496" s="86"/>
      <c r="I496" s="86"/>
      <c r="J496" s="86"/>
      <c r="K496" s="86"/>
      <c r="L496" s="86"/>
      <c r="M496" s="86"/>
      <c r="N496" s="86"/>
      <c r="O496" s="86"/>
      <c r="P496" s="86"/>
      <c r="Q496" s="86"/>
      <c r="R496" s="86"/>
      <c r="S496" s="111"/>
      <c r="T496" s="195" t="str">
        <f t="shared" si="7"/>
        <v/>
      </c>
    </row>
    <row r="497" spans="1:20" s="112" customFormat="1" ht="15.75">
      <c r="A497" s="87"/>
      <c r="B497" s="87"/>
      <c r="C497" s="114"/>
      <c r="D497" s="114"/>
      <c r="E497" s="86"/>
      <c r="F497" s="86"/>
      <c r="G497" s="86"/>
      <c r="H497" s="86"/>
      <c r="I497" s="86"/>
      <c r="J497" s="86"/>
      <c r="K497" s="86"/>
      <c r="L497" s="86"/>
      <c r="M497" s="86"/>
      <c r="N497" s="86"/>
      <c r="O497" s="86"/>
      <c r="P497" s="86"/>
      <c r="Q497" s="86"/>
      <c r="R497" s="86"/>
      <c r="S497" s="111"/>
      <c r="T497" s="195" t="str">
        <f t="shared" si="7"/>
        <v/>
      </c>
    </row>
    <row r="498" spans="1:20" s="112" customFormat="1" ht="15.75">
      <c r="A498" s="87"/>
      <c r="B498" s="87"/>
      <c r="C498" s="114"/>
      <c r="D498" s="114"/>
      <c r="E498" s="86"/>
      <c r="F498" s="86"/>
      <c r="G498" s="86"/>
      <c r="H498" s="86"/>
      <c r="I498" s="86"/>
      <c r="J498" s="86"/>
      <c r="K498" s="86"/>
      <c r="L498" s="86"/>
      <c r="M498" s="86"/>
      <c r="N498" s="86"/>
      <c r="O498" s="86"/>
      <c r="P498" s="86"/>
      <c r="Q498" s="86"/>
      <c r="R498" s="86"/>
      <c r="S498" s="111"/>
      <c r="T498" s="195" t="str">
        <f t="shared" si="7"/>
        <v/>
      </c>
    </row>
    <row r="499" spans="1:20" s="112" customFormat="1" ht="15.75">
      <c r="A499" s="87"/>
      <c r="B499" s="87"/>
      <c r="C499" s="114"/>
      <c r="D499" s="114"/>
      <c r="E499" s="86"/>
      <c r="F499" s="86"/>
      <c r="G499" s="86"/>
      <c r="H499" s="86"/>
      <c r="I499" s="86"/>
      <c r="J499" s="86"/>
      <c r="K499" s="86"/>
      <c r="L499" s="86"/>
      <c r="M499" s="86"/>
      <c r="N499" s="86"/>
      <c r="O499" s="86"/>
      <c r="P499" s="86"/>
      <c r="Q499" s="86"/>
      <c r="R499" s="86"/>
      <c r="S499" s="111"/>
      <c r="T499" s="195" t="str">
        <f t="shared" si="7"/>
        <v/>
      </c>
    </row>
    <row r="500" spans="1:20" s="112" customFormat="1" ht="15.75">
      <c r="A500" s="87"/>
      <c r="B500" s="87"/>
      <c r="C500" s="114"/>
      <c r="D500" s="114"/>
      <c r="E500" s="86"/>
      <c r="F500" s="86"/>
      <c r="G500" s="86"/>
      <c r="H500" s="86"/>
      <c r="I500" s="86"/>
      <c r="J500" s="86"/>
      <c r="K500" s="86"/>
      <c r="L500" s="86"/>
      <c r="M500" s="86"/>
      <c r="N500" s="86"/>
      <c r="O500" s="86"/>
      <c r="P500" s="86"/>
      <c r="Q500" s="86"/>
      <c r="R500" s="86"/>
      <c r="S500" s="111"/>
      <c r="T500" s="195" t="str">
        <f t="shared" si="7"/>
        <v/>
      </c>
    </row>
    <row r="501" spans="1:20" s="112" customFormat="1" ht="15.75">
      <c r="A501" s="87"/>
      <c r="B501" s="87"/>
      <c r="C501" s="114"/>
      <c r="D501" s="114"/>
      <c r="E501" s="86"/>
      <c r="F501" s="86"/>
      <c r="G501" s="86"/>
      <c r="H501" s="86"/>
      <c r="I501" s="86"/>
      <c r="J501" s="86"/>
      <c r="K501" s="86"/>
      <c r="L501" s="86"/>
      <c r="M501" s="86"/>
      <c r="N501" s="86"/>
      <c r="O501" s="86"/>
      <c r="P501" s="86"/>
      <c r="Q501" s="86"/>
      <c r="R501" s="86"/>
      <c r="S501" s="111"/>
      <c r="T501" s="195" t="str">
        <f t="shared" si="7"/>
        <v/>
      </c>
    </row>
    <row r="502" spans="1:20" s="112" customFormat="1" ht="15.75">
      <c r="A502" s="87"/>
      <c r="B502" s="87"/>
      <c r="C502" s="114"/>
      <c r="D502" s="114"/>
      <c r="E502" s="86"/>
      <c r="F502" s="86"/>
      <c r="G502" s="86"/>
      <c r="H502" s="86"/>
      <c r="I502" s="86"/>
      <c r="J502" s="86"/>
      <c r="K502" s="86"/>
      <c r="L502" s="86"/>
      <c r="M502" s="86"/>
      <c r="N502" s="86"/>
      <c r="O502" s="86"/>
      <c r="P502" s="86"/>
      <c r="Q502" s="86"/>
      <c r="R502" s="86"/>
      <c r="S502" s="111"/>
      <c r="T502" s="195" t="str">
        <f t="shared" si="7"/>
        <v/>
      </c>
    </row>
    <row r="503" spans="1:20" s="112" customFormat="1" ht="15.75">
      <c r="A503" s="87"/>
      <c r="B503" s="87"/>
      <c r="C503" s="114"/>
      <c r="D503" s="114"/>
      <c r="E503" s="86"/>
      <c r="F503" s="86"/>
      <c r="G503" s="86"/>
      <c r="H503" s="86"/>
      <c r="I503" s="86"/>
      <c r="J503" s="86"/>
      <c r="K503" s="86"/>
      <c r="L503" s="86"/>
      <c r="M503" s="86"/>
      <c r="N503" s="86"/>
      <c r="O503" s="86"/>
      <c r="P503" s="86"/>
      <c r="Q503" s="86"/>
      <c r="R503" s="86"/>
      <c r="S503" s="111"/>
      <c r="T503" s="195" t="str">
        <f t="shared" si="7"/>
        <v/>
      </c>
    </row>
    <row r="504" spans="1:20" s="112" customFormat="1" ht="15.75">
      <c r="A504" s="87"/>
      <c r="B504" s="87"/>
      <c r="C504" s="114"/>
      <c r="D504" s="114"/>
      <c r="E504" s="86"/>
      <c r="F504" s="86"/>
      <c r="G504" s="86"/>
      <c r="H504" s="86"/>
      <c r="I504" s="86"/>
      <c r="J504" s="86"/>
      <c r="K504" s="86"/>
      <c r="L504" s="86"/>
      <c r="M504" s="86"/>
      <c r="N504" s="86"/>
      <c r="O504" s="86"/>
      <c r="P504" s="86"/>
      <c r="Q504" s="86"/>
      <c r="R504" s="86"/>
      <c r="S504" s="111"/>
      <c r="T504" s="195" t="str">
        <f t="shared" si="7"/>
        <v/>
      </c>
    </row>
    <row r="505" spans="1:20" s="112" customFormat="1" ht="15.75">
      <c r="A505" s="87"/>
      <c r="B505" s="87"/>
      <c r="C505" s="114"/>
      <c r="D505" s="114"/>
      <c r="E505" s="86"/>
      <c r="F505" s="86"/>
      <c r="G505" s="86"/>
      <c r="H505" s="86"/>
      <c r="I505" s="86"/>
      <c r="J505" s="86"/>
      <c r="K505" s="86"/>
      <c r="L505" s="86"/>
      <c r="M505" s="86"/>
      <c r="N505" s="86"/>
      <c r="O505" s="86"/>
      <c r="P505" s="86"/>
      <c r="Q505" s="86"/>
      <c r="R505" s="86"/>
      <c r="S505" s="111"/>
      <c r="T505" s="195" t="str">
        <f t="shared" si="7"/>
        <v/>
      </c>
    </row>
    <row r="506" spans="1:20" s="112" customFormat="1" ht="15.75">
      <c r="A506" s="87"/>
      <c r="B506" s="87"/>
      <c r="C506" s="114"/>
      <c r="D506" s="114"/>
      <c r="E506" s="86"/>
      <c r="F506" s="86"/>
      <c r="G506" s="86"/>
      <c r="H506" s="86"/>
      <c r="I506" s="86"/>
      <c r="J506" s="86"/>
      <c r="K506" s="86"/>
      <c r="L506" s="86"/>
      <c r="M506" s="86"/>
      <c r="N506" s="86"/>
      <c r="O506" s="86"/>
      <c r="P506" s="86"/>
      <c r="Q506" s="86"/>
      <c r="R506" s="86"/>
      <c r="S506" s="111"/>
      <c r="T506" s="195" t="str">
        <f t="shared" si="7"/>
        <v/>
      </c>
    </row>
    <row r="507" spans="1:20" s="112" customFormat="1" ht="15.75">
      <c r="A507" s="87"/>
      <c r="B507" s="87"/>
      <c r="C507" s="114"/>
      <c r="D507" s="114"/>
      <c r="E507" s="86"/>
      <c r="F507" s="86"/>
      <c r="G507" s="86"/>
      <c r="H507" s="86"/>
      <c r="I507" s="86"/>
      <c r="J507" s="86"/>
      <c r="K507" s="86"/>
      <c r="L507" s="86"/>
      <c r="M507" s="86"/>
      <c r="N507" s="86"/>
      <c r="O507" s="86"/>
      <c r="P507" s="86"/>
      <c r="Q507" s="86"/>
      <c r="R507" s="86"/>
      <c r="S507" s="111"/>
      <c r="T507" s="195" t="str">
        <f t="shared" si="7"/>
        <v/>
      </c>
    </row>
    <row r="508" spans="1:20" s="112" customFormat="1" ht="15.75">
      <c r="A508" s="87"/>
      <c r="B508" s="87"/>
      <c r="C508" s="114"/>
      <c r="D508" s="114"/>
      <c r="E508" s="86"/>
      <c r="F508" s="86"/>
      <c r="G508" s="86"/>
      <c r="H508" s="86"/>
      <c r="I508" s="86"/>
      <c r="J508" s="86"/>
      <c r="K508" s="86"/>
      <c r="L508" s="86"/>
      <c r="M508" s="86"/>
      <c r="N508" s="86"/>
      <c r="O508" s="86"/>
      <c r="P508" s="86"/>
      <c r="Q508" s="86"/>
      <c r="R508" s="86"/>
      <c r="S508" s="111"/>
      <c r="T508" s="195" t="str">
        <f t="shared" si="7"/>
        <v/>
      </c>
    </row>
    <row r="509" spans="1:20" s="112" customFormat="1" ht="15.75">
      <c r="A509" s="87"/>
      <c r="B509" s="87"/>
      <c r="C509" s="114"/>
      <c r="D509" s="114"/>
      <c r="E509" s="86"/>
      <c r="F509" s="86"/>
      <c r="G509" s="86"/>
      <c r="H509" s="86"/>
      <c r="I509" s="86"/>
      <c r="J509" s="86"/>
      <c r="K509" s="86"/>
      <c r="L509" s="86"/>
      <c r="M509" s="86"/>
      <c r="N509" s="86"/>
      <c r="O509" s="86"/>
      <c r="P509" s="86"/>
      <c r="Q509" s="86"/>
      <c r="R509" s="86"/>
      <c r="S509" s="111"/>
      <c r="T509" s="195" t="str">
        <f t="shared" si="7"/>
        <v/>
      </c>
    </row>
    <row r="510" spans="1:20" s="112" customFormat="1" ht="15.75">
      <c r="A510" s="87"/>
      <c r="B510" s="87"/>
      <c r="C510" s="114"/>
      <c r="D510" s="114"/>
      <c r="E510" s="86"/>
      <c r="F510" s="86"/>
      <c r="G510" s="86"/>
      <c r="H510" s="86"/>
      <c r="I510" s="86"/>
      <c r="J510" s="86"/>
      <c r="K510" s="86"/>
      <c r="L510" s="86"/>
      <c r="M510" s="86"/>
      <c r="N510" s="86"/>
      <c r="O510" s="86"/>
      <c r="P510" s="86"/>
      <c r="Q510" s="86"/>
      <c r="R510" s="86"/>
      <c r="S510" s="111"/>
      <c r="T510" s="195" t="str">
        <f t="shared" si="7"/>
        <v/>
      </c>
    </row>
    <row r="511" spans="1:20" s="112" customFormat="1" ht="15.75">
      <c r="A511" s="87"/>
      <c r="B511" s="87"/>
      <c r="C511" s="114"/>
      <c r="D511" s="114"/>
      <c r="E511" s="86"/>
      <c r="F511" s="86"/>
      <c r="G511" s="86"/>
      <c r="H511" s="86"/>
      <c r="I511" s="86"/>
      <c r="J511" s="86"/>
      <c r="K511" s="86"/>
      <c r="L511" s="86"/>
      <c r="M511" s="86"/>
      <c r="N511" s="86"/>
      <c r="O511" s="86"/>
      <c r="P511" s="86"/>
      <c r="Q511" s="86"/>
      <c r="R511" s="86"/>
      <c r="S511" s="111"/>
      <c r="T511" s="195" t="str">
        <f t="shared" si="7"/>
        <v/>
      </c>
    </row>
    <row r="512" spans="1:20" s="112" customFormat="1" ht="15.75">
      <c r="A512" s="87"/>
      <c r="B512" s="87"/>
      <c r="C512" s="114"/>
      <c r="D512" s="114"/>
      <c r="E512" s="86"/>
      <c r="F512" s="86"/>
      <c r="G512" s="86"/>
      <c r="H512" s="86"/>
      <c r="I512" s="86"/>
      <c r="J512" s="86"/>
      <c r="K512" s="86"/>
      <c r="L512" s="86"/>
      <c r="M512" s="86"/>
      <c r="N512" s="86"/>
      <c r="O512" s="86"/>
      <c r="P512" s="86"/>
      <c r="Q512" s="86"/>
      <c r="R512" s="86"/>
      <c r="S512" s="111"/>
      <c r="T512" s="195" t="str">
        <f t="shared" si="7"/>
        <v/>
      </c>
    </row>
    <row r="513" spans="1:20" s="112" customFormat="1" ht="15.75">
      <c r="A513" s="87"/>
      <c r="B513" s="87"/>
      <c r="C513" s="114"/>
      <c r="D513" s="114"/>
      <c r="E513" s="86"/>
      <c r="F513" s="86"/>
      <c r="G513" s="86"/>
      <c r="H513" s="86"/>
      <c r="I513" s="86"/>
      <c r="J513" s="86"/>
      <c r="K513" s="86"/>
      <c r="L513" s="86"/>
      <c r="M513" s="86"/>
      <c r="N513" s="86"/>
      <c r="O513" s="86"/>
      <c r="P513" s="86"/>
      <c r="Q513" s="86"/>
      <c r="R513" s="86"/>
      <c r="S513" s="111"/>
      <c r="T513" s="195" t="str">
        <f t="shared" si="7"/>
        <v/>
      </c>
    </row>
    <row r="514" spans="1:20" s="112" customFormat="1" ht="15.75">
      <c r="A514" s="87"/>
      <c r="B514" s="87"/>
      <c r="C514" s="114"/>
      <c r="D514" s="114"/>
      <c r="E514" s="86"/>
      <c r="F514" s="86"/>
      <c r="G514" s="86"/>
      <c r="H514" s="86"/>
      <c r="I514" s="86"/>
      <c r="J514" s="86"/>
      <c r="K514" s="86"/>
      <c r="L514" s="86"/>
      <c r="M514" s="86"/>
      <c r="N514" s="86"/>
      <c r="O514" s="86"/>
      <c r="P514" s="86"/>
      <c r="Q514" s="86"/>
      <c r="R514" s="86"/>
      <c r="S514" s="111"/>
      <c r="T514" s="195" t="str">
        <f t="shared" si="7"/>
        <v/>
      </c>
    </row>
    <row r="515" spans="1:20" s="112" customFormat="1" ht="15.75">
      <c r="A515" s="87"/>
      <c r="B515" s="87"/>
      <c r="C515" s="114"/>
      <c r="D515" s="114"/>
      <c r="E515" s="86"/>
      <c r="F515" s="86"/>
      <c r="G515" s="86"/>
      <c r="H515" s="86"/>
      <c r="I515" s="86"/>
      <c r="J515" s="86"/>
      <c r="K515" s="86"/>
      <c r="L515" s="86"/>
      <c r="M515" s="86"/>
      <c r="N515" s="86"/>
      <c r="O515" s="86"/>
      <c r="P515" s="86"/>
      <c r="Q515" s="86"/>
      <c r="R515" s="86"/>
      <c r="S515" s="111"/>
      <c r="T515" s="195" t="str">
        <f t="shared" si="7"/>
        <v/>
      </c>
    </row>
    <row r="516" spans="1:20" s="112" customFormat="1" ht="15.75">
      <c r="A516" s="87"/>
      <c r="B516" s="87"/>
      <c r="C516" s="114"/>
      <c r="D516" s="114"/>
      <c r="E516" s="86"/>
      <c r="F516" s="86"/>
      <c r="G516" s="86"/>
      <c r="H516" s="86"/>
      <c r="I516" s="86"/>
      <c r="J516" s="86"/>
      <c r="K516" s="86"/>
      <c r="L516" s="86"/>
      <c r="M516" s="86"/>
      <c r="N516" s="86"/>
      <c r="O516" s="86"/>
      <c r="P516" s="86"/>
      <c r="Q516" s="86"/>
      <c r="R516" s="86"/>
      <c r="S516" s="111"/>
      <c r="T516" s="195" t="str">
        <f t="shared" si="7"/>
        <v/>
      </c>
    </row>
    <row r="517" spans="1:20" s="112" customFormat="1" ht="15.75">
      <c r="A517" s="87"/>
      <c r="B517" s="87"/>
      <c r="C517" s="114"/>
      <c r="D517" s="114"/>
      <c r="E517" s="86"/>
      <c r="F517" s="86"/>
      <c r="G517" s="86"/>
      <c r="H517" s="86"/>
      <c r="I517" s="86"/>
      <c r="J517" s="86"/>
      <c r="K517" s="86"/>
      <c r="L517" s="86"/>
      <c r="M517" s="86"/>
      <c r="N517" s="86"/>
      <c r="O517" s="86"/>
      <c r="P517" s="86"/>
      <c r="Q517" s="86"/>
      <c r="R517" s="86"/>
      <c r="S517" s="111"/>
      <c r="T517" s="195" t="str">
        <f t="shared" si="7"/>
        <v/>
      </c>
    </row>
    <row r="518" spans="1:20" s="112" customFormat="1" ht="15.75">
      <c r="A518" s="87"/>
      <c r="B518" s="87"/>
      <c r="C518" s="114"/>
      <c r="D518" s="114"/>
      <c r="E518" s="86"/>
      <c r="F518" s="86"/>
      <c r="G518" s="86"/>
      <c r="H518" s="86"/>
      <c r="I518" s="86"/>
      <c r="J518" s="86"/>
      <c r="K518" s="86"/>
      <c r="L518" s="86"/>
      <c r="M518" s="86"/>
      <c r="N518" s="86"/>
      <c r="O518" s="86"/>
      <c r="P518" s="86"/>
      <c r="Q518" s="86"/>
      <c r="R518" s="86"/>
      <c r="S518" s="111"/>
      <c r="T518" s="195" t="str">
        <f t="shared" si="7"/>
        <v/>
      </c>
    </row>
    <row r="519" spans="1:20" s="112" customFormat="1" ht="15.75">
      <c r="A519" s="87"/>
      <c r="B519" s="87"/>
      <c r="C519" s="114"/>
      <c r="D519" s="114"/>
      <c r="E519" s="86"/>
      <c r="F519" s="86"/>
      <c r="G519" s="86"/>
      <c r="H519" s="86"/>
      <c r="I519" s="86"/>
      <c r="J519" s="86"/>
      <c r="K519" s="86"/>
      <c r="L519" s="86"/>
      <c r="M519" s="86"/>
      <c r="N519" s="86"/>
      <c r="O519" s="86"/>
      <c r="P519" s="86"/>
      <c r="Q519" s="86"/>
      <c r="R519" s="86"/>
      <c r="S519" s="111"/>
      <c r="T519" s="195" t="str">
        <f t="shared" si="7"/>
        <v/>
      </c>
    </row>
    <row r="520" spans="1:20" s="112" customFormat="1" ht="15.75">
      <c r="A520" s="87"/>
      <c r="B520" s="87"/>
      <c r="C520" s="114"/>
      <c r="D520" s="114"/>
      <c r="E520" s="86"/>
      <c r="F520" s="86"/>
      <c r="G520" s="86"/>
      <c r="H520" s="86"/>
      <c r="I520" s="86"/>
      <c r="J520" s="86"/>
      <c r="K520" s="86"/>
      <c r="L520" s="86"/>
      <c r="M520" s="86"/>
      <c r="N520" s="86"/>
      <c r="O520" s="86"/>
      <c r="P520" s="86"/>
      <c r="Q520" s="86"/>
      <c r="R520" s="86"/>
      <c r="S520" s="111"/>
      <c r="T520" s="195" t="str">
        <f t="shared" si="7"/>
        <v/>
      </c>
    </row>
    <row r="521" spans="1:20" s="112" customFormat="1" ht="15.75">
      <c r="A521" s="87"/>
      <c r="B521" s="87"/>
      <c r="C521" s="114"/>
      <c r="D521" s="114"/>
      <c r="E521" s="86"/>
      <c r="F521" s="86"/>
      <c r="G521" s="86"/>
      <c r="H521" s="86"/>
      <c r="I521" s="86"/>
      <c r="J521" s="86"/>
      <c r="K521" s="86"/>
      <c r="L521" s="86"/>
      <c r="M521" s="86"/>
      <c r="N521" s="86"/>
      <c r="O521" s="86"/>
      <c r="P521" s="86"/>
      <c r="Q521" s="86"/>
      <c r="R521" s="86"/>
      <c r="S521" s="111"/>
      <c r="T521" s="195" t="str">
        <f t="shared" si="7"/>
        <v/>
      </c>
    </row>
    <row r="522" spans="1:20" s="112" customFormat="1" ht="15.75">
      <c r="A522" s="87"/>
      <c r="B522" s="87"/>
      <c r="C522" s="114"/>
      <c r="D522" s="114"/>
      <c r="E522" s="86"/>
      <c r="F522" s="86"/>
      <c r="G522" s="86"/>
      <c r="H522" s="86"/>
      <c r="I522" s="86"/>
      <c r="J522" s="86"/>
      <c r="K522" s="86"/>
      <c r="L522" s="86"/>
      <c r="M522" s="86"/>
      <c r="N522" s="86"/>
      <c r="O522" s="86"/>
      <c r="P522" s="86"/>
      <c r="Q522" s="86"/>
      <c r="R522" s="86"/>
      <c r="S522" s="111"/>
      <c r="T522" s="195" t="str">
        <f t="shared" si="7"/>
        <v/>
      </c>
    </row>
    <row r="523" spans="1:20" s="112" customFormat="1" ht="15.75">
      <c r="A523" s="87"/>
      <c r="B523" s="87"/>
      <c r="C523" s="114"/>
      <c r="D523" s="114"/>
      <c r="E523" s="86"/>
      <c r="F523" s="86"/>
      <c r="G523" s="86"/>
      <c r="H523" s="86"/>
      <c r="I523" s="86"/>
      <c r="J523" s="86"/>
      <c r="K523" s="86"/>
      <c r="L523" s="86"/>
      <c r="M523" s="86"/>
      <c r="N523" s="86"/>
      <c r="O523" s="86"/>
      <c r="P523" s="86"/>
      <c r="Q523" s="86"/>
      <c r="R523" s="86"/>
      <c r="S523" s="111"/>
      <c r="T523" s="195" t="str">
        <f t="shared" si="7"/>
        <v/>
      </c>
    </row>
    <row r="524" spans="1:20" s="112" customFormat="1" ht="15.75">
      <c r="A524" s="87"/>
      <c r="B524" s="87"/>
      <c r="C524" s="114"/>
      <c r="D524" s="114"/>
      <c r="E524" s="86"/>
      <c r="F524" s="86"/>
      <c r="G524" s="86"/>
      <c r="H524" s="86"/>
      <c r="I524" s="86"/>
      <c r="J524" s="86"/>
      <c r="K524" s="86"/>
      <c r="L524" s="86"/>
      <c r="M524" s="86"/>
      <c r="N524" s="86"/>
      <c r="O524" s="86"/>
      <c r="P524" s="86"/>
      <c r="Q524" s="86"/>
      <c r="R524" s="86"/>
      <c r="S524" s="111"/>
      <c r="T524" s="195" t="str">
        <f t="shared" si="7"/>
        <v/>
      </c>
    </row>
    <row r="525" spans="1:20" s="112" customFormat="1" ht="15.75">
      <c r="A525" s="87"/>
      <c r="B525" s="87"/>
      <c r="C525" s="114"/>
      <c r="D525" s="114"/>
      <c r="E525" s="86"/>
      <c r="F525" s="86"/>
      <c r="G525" s="86"/>
      <c r="H525" s="86"/>
      <c r="I525" s="86"/>
      <c r="J525" s="86"/>
      <c r="K525" s="86"/>
      <c r="L525" s="86"/>
      <c r="M525" s="86"/>
      <c r="N525" s="86"/>
      <c r="O525" s="86"/>
      <c r="P525" s="86"/>
      <c r="Q525" s="86"/>
      <c r="R525" s="86"/>
      <c r="S525" s="111"/>
      <c r="T525" s="195" t="str">
        <f t="shared" si="7"/>
        <v/>
      </c>
    </row>
    <row r="526" spans="1:20" s="112" customFormat="1" ht="15.75">
      <c r="A526" s="87"/>
      <c r="B526" s="87"/>
      <c r="C526" s="114"/>
      <c r="D526" s="114"/>
      <c r="E526" s="86"/>
      <c r="F526" s="86"/>
      <c r="G526" s="86"/>
      <c r="H526" s="86"/>
      <c r="I526" s="86"/>
      <c r="J526" s="86"/>
      <c r="K526" s="86"/>
      <c r="L526" s="86"/>
      <c r="M526" s="86"/>
      <c r="N526" s="86"/>
      <c r="O526" s="86"/>
      <c r="P526" s="86"/>
      <c r="Q526" s="86"/>
      <c r="R526" s="86"/>
      <c r="S526" s="111"/>
      <c r="T526" s="195" t="str">
        <f t="shared" si="7"/>
        <v/>
      </c>
    </row>
    <row r="527" spans="1:20" s="112" customFormat="1" ht="15.75">
      <c r="A527" s="87"/>
      <c r="B527" s="87"/>
      <c r="C527" s="114"/>
      <c r="D527" s="114"/>
      <c r="E527" s="86"/>
      <c r="F527" s="86"/>
      <c r="G527" s="86"/>
      <c r="H527" s="86"/>
      <c r="I527" s="86"/>
      <c r="J527" s="86"/>
      <c r="K527" s="86"/>
      <c r="L527" s="86"/>
      <c r="M527" s="86"/>
      <c r="N527" s="86"/>
      <c r="O527" s="86"/>
      <c r="P527" s="86"/>
      <c r="Q527" s="86"/>
      <c r="R527" s="86"/>
      <c r="S527" s="111"/>
      <c r="T527" s="195" t="str">
        <f t="shared" si="7"/>
        <v/>
      </c>
    </row>
    <row r="528" spans="1:20" s="112" customFormat="1" ht="15.75">
      <c r="A528" s="87"/>
      <c r="B528" s="87"/>
      <c r="C528" s="114"/>
      <c r="D528" s="114"/>
      <c r="E528" s="86"/>
      <c r="F528" s="86"/>
      <c r="G528" s="86"/>
      <c r="H528" s="86"/>
      <c r="I528" s="86"/>
      <c r="J528" s="86"/>
      <c r="K528" s="86"/>
      <c r="L528" s="86"/>
      <c r="M528" s="86"/>
      <c r="N528" s="86"/>
      <c r="O528" s="86"/>
      <c r="P528" s="86"/>
      <c r="Q528" s="86"/>
      <c r="R528" s="86"/>
      <c r="S528" s="111"/>
      <c r="T528" s="195" t="str">
        <f t="shared" si="7"/>
        <v/>
      </c>
    </row>
    <row r="529" spans="1:20" s="112" customFormat="1" ht="15.75">
      <c r="A529" s="87"/>
      <c r="B529" s="87"/>
      <c r="C529" s="114"/>
      <c r="D529" s="114"/>
      <c r="E529" s="86"/>
      <c r="F529" s="86"/>
      <c r="G529" s="86"/>
      <c r="H529" s="86"/>
      <c r="I529" s="86"/>
      <c r="J529" s="86"/>
      <c r="K529" s="86"/>
      <c r="L529" s="86"/>
      <c r="M529" s="86"/>
      <c r="N529" s="86"/>
      <c r="O529" s="86"/>
      <c r="P529" s="86"/>
      <c r="Q529" s="86"/>
      <c r="R529" s="86"/>
      <c r="S529" s="111"/>
      <c r="T529" s="195" t="str">
        <f t="shared" si="7"/>
        <v/>
      </c>
    </row>
    <row r="530" spans="1:20" s="112" customFormat="1" ht="15.75">
      <c r="A530" s="87"/>
      <c r="B530" s="87"/>
      <c r="C530" s="114"/>
      <c r="D530" s="114"/>
      <c r="E530" s="86"/>
      <c r="F530" s="86"/>
      <c r="G530" s="86"/>
      <c r="H530" s="86"/>
      <c r="I530" s="86"/>
      <c r="J530" s="86"/>
      <c r="K530" s="86"/>
      <c r="L530" s="86"/>
      <c r="M530" s="86"/>
      <c r="N530" s="86"/>
      <c r="O530" s="86"/>
      <c r="P530" s="86"/>
      <c r="Q530" s="86"/>
      <c r="R530" s="86"/>
      <c r="S530" s="111"/>
      <c r="T530" s="195" t="str">
        <f t="shared" ref="T530:T593" si="8">IF(AND(OR(ISTEXT(A530),ISTEXT(B530),NOT(ISBLANK(C530)),NOT(ISBLANK(D530)),NOT(ISBLANK(E530))),OR(ISBLANK(A530),ISBLANK(B530),ISBLANK(C530),ISBLANK(E530))),"unvollständig","")</f>
        <v/>
      </c>
    </row>
    <row r="531" spans="1:20" s="112" customFormat="1" ht="15.75">
      <c r="A531" s="87"/>
      <c r="B531" s="87"/>
      <c r="C531" s="114"/>
      <c r="D531" s="114"/>
      <c r="E531" s="86"/>
      <c r="F531" s="86"/>
      <c r="G531" s="86"/>
      <c r="H531" s="86"/>
      <c r="I531" s="86"/>
      <c r="J531" s="86"/>
      <c r="K531" s="86"/>
      <c r="L531" s="86"/>
      <c r="M531" s="86"/>
      <c r="N531" s="86"/>
      <c r="O531" s="86"/>
      <c r="P531" s="86"/>
      <c r="Q531" s="86"/>
      <c r="R531" s="86"/>
      <c r="S531" s="111"/>
      <c r="T531" s="195" t="str">
        <f t="shared" si="8"/>
        <v/>
      </c>
    </row>
    <row r="532" spans="1:20" s="112" customFormat="1" ht="15.75">
      <c r="A532" s="87"/>
      <c r="B532" s="87"/>
      <c r="C532" s="114"/>
      <c r="D532" s="114"/>
      <c r="E532" s="86"/>
      <c r="F532" s="86"/>
      <c r="G532" s="86"/>
      <c r="H532" s="86"/>
      <c r="I532" s="86"/>
      <c r="J532" s="86"/>
      <c r="K532" s="86"/>
      <c r="L532" s="86"/>
      <c r="M532" s="86"/>
      <c r="N532" s="86"/>
      <c r="O532" s="86"/>
      <c r="P532" s="86"/>
      <c r="Q532" s="86"/>
      <c r="R532" s="86"/>
      <c r="S532" s="111"/>
      <c r="T532" s="195" t="str">
        <f t="shared" si="8"/>
        <v/>
      </c>
    </row>
    <row r="533" spans="1:20" s="112" customFormat="1" ht="15.75">
      <c r="A533" s="87"/>
      <c r="B533" s="87"/>
      <c r="C533" s="114"/>
      <c r="D533" s="114"/>
      <c r="E533" s="86"/>
      <c r="F533" s="86"/>
      <c r="G533" s="86"/>
      <c r="H533" s="86"/>
      <c r="I533" s="86"/>
      <c r="J533" s="86"/>
      <c r="K533" s="86"/>
      <c r="L533" s="86"/>
      <c r="M533" s="86"/>
      <c r="N533" s="86"/>
      <c r="O533" s="86"/>
      <c r="P533" s="86"/>
      <c r="Q533" s="86"/>
      <c r="R533" s="86"/>
      <c r="S533" s="111"/>
      <c r="T533" s="195" t="str">
        <f t="shared" si="8"/>
        <v/>
      </c>
    </row>
    <row r="534" spans="1:20" s="112" customFormat="1" ht="15.75">
      <c r="A534" s="87"/>
      <c r="B534" s="87"/>
      <c r="C534" s="114"/>
      <c r="D534" s="114"/>
      <c r="E534" s="86"/>
      <c r="F534" s="86"/>
      <c r="G534" s="86"/>
      <c r="H534" s="86"/>
      <c r="I534" s="86"/>
      <c r="J534" s="86"/>
      <c r="K534" s="86"/>
      <c r="L534" s="86"/>
      <c r="M534" s="86"/>
      <c r="N534" s="86"/>
      <c r="O534" s="86"/>
      <c r="P534" s="86"/>
      <c r="Q534" s="86"/>
      <c r="R534" s="86"/>
      <c r="S534" s="111"/>
      <c r="T534" s="195" t="str">
        <f t="shared" si="8"/>
        <v/>
      </c>
    </row>
    <row r="535" spans="1:20" s="112" customFormat="1" ht="15.75">
      <c r="A535" s="87"/>
      <c r="B535" s="87"/>
      <c r="C535" s="114"/>
      <c r="D535" s="114"/>
      <c r="E535" s="86"/>
      <c r="F535" s="86"/>
      <c r="G535" s="86"/>
      <c r="H535" s="86"/>
      <c r="I535" s="86"/>
      <c r="J535" s="86"/>
      <c r="K535" s="86"/>
      <c r="L535" s="86"/>
      <c r="M535" s="86"/>
      <c r="N535" s="86"/>
      <c r="O535" s="86"/>
      <c r="P535" s="86"/>
      <c r="Q535" s="86"/>
      <c r="R535" s="86"/>
      <c r="S535" s="111"/>
      <c r="T535" s="195" t="str">
        <f t="shared" si="8"/>
        <v/>
      </c>
    </row>
    <row r="536" spans="1:20" s="112" customFormat="1" ht="15.75">
      <c r="A536" s="87"/>
      <c r="B536" s="87"/>
      <c r="C536" s="114"/>
      <c r="D536" s="114"/>
      <c r="E536" s="86"/>
      <c r="F536" s="86"/>
      <c r="G536" s="86"/>
      <c r="H536" s="86"/>
      <c r="I536" s="86"/>
      <c r="J536" s="86"/>
      <c r="K536" s="86"/>
      <c r="L536" s="86"/>
      <c r="M536" s="86"/>
      <c r="N536" s="86"/>
      <c r="O536" s="86"/>
      <c r="P536" s="86"/>
      <c r="Q536" s="86"/>
      <c r="R536" s="86"/>
      <c r="S536" s="111"/>
      <c r="T536" s="195" t="str">
        <f t="shared" si="8"/>
        <v/>
      </c>
    </row>
    <row r="537" spans="1:20" s="112" customFormat="1" ht="15.75">
      <c r="A537" s="87"/>
      <c r="B537" s="87"/>
      <c r="C537" s="114"/>
      <c r="D537" s="114"/>
      <c r="E537" s="86"/>
      <c r="F537" s="86"/>
      <c r="G537" s="86"/>
      <c r="H537" s="86"/>
      <c r="I537" s="86"/>
      <c r="J537" s="86"/>
      <c r="K537" s="86"/>
      <c r="L537" s="86"/>
      <c r="M537" s="86"/>
      <c r="N537" s="86"/>
      <c r="O537" s="86"/>
      <c r="P537" s="86"/>
      <c r="Q537" s="86"/>
      <c r="R537" s="86"/>
      <c r="S537" s="111"/>
      <c r="T537" s="195" t="str">
        <f t="shared" si="8"/>
        <v/>
      </c>
    </row>
    <row r="538" spans="1:20" s="112" customFormat="1" ht="15.75">
      <c r="A538" s="87"/>
      <c r="B538" s="87"/>
      <c r="C538" s="114"/>
      <c r="D538" s="114"/>
      <c r="E538" s="86"/>
      <c r="F538" s="86"/>
      <c r="G538" s="86"/>
      <c r="H538" s="86"/>
      <c r="I538" s="86"/>
      <c r="J538" s="86"/>
      <c r="K538" s="86"/>
      <c r="L538" s="86"/>
      <c r="M538" s="86"/>
      <c r="N538" s="86"/>
      <c r="O538" s="86"/>
      <c r="P538" s="86"/>
      <c r="Q538" s="86"/>
      <c r="R538" s="86"/>
      <c r="S538" s="111"/>
      <c r="T538" s="195" t="str">
        <f t="shared" si="8"/>
        <v/>
      </c>
    </row>
    <row r="539" spans="1:20" s="112" customFormat="1" ht="15.75">
      <c r="A539" s="87"/>
      <c r="B539" s="87"/>
      <c r="C539" s="114"/>
      <c r="D539" s="114"/>
      <c r="E539" s="86"/>
      <c r="F539" s="86"/>
      <c r="G539" s="86"/>
      <c r="H539" s="86"/>
      <c r="I539" s="86"/>
      <c r="J539" s="86"/>
      <c r="K539" s="86"/>
      <c r="L539" s="86"/>
      <c r="M539" s="86"/>
      <c r="N539" s="86"/>
      <c r="O539" s="86"/>
      <c r="P539" s="86"/>
      <c r="Q539" s="86"/>
      <c r="R539" s="86"/>
      <c r="S539" s="111"/>
      <c r="T539" s="195" t="str">
        <f t="shared" si="8"/>
        <v/>
      </c>
    </row>
    <row r="540" spans="1:20" s="112" customFormat="1" ht="15.75">
      <c r="A540" s="87"/>
      <c r="B540" s="87"/>
      <c r="C540" s="114"/>
      <c r="D540" s="114"/>
      <c r="E540" s="86"/>
      <c r="F540" s="86"/>
      <c r="G540" s="86"/>
      <c r="H540" s="86"/>
      <c r="I540" s="86"/>
      <c r="J540" s="86"/>
      <c r="K540" s="86"/>
      <c r="L540" s="86"/>
      <c r="M540" s="86"/>
      <c r="N540" s="86"/>
      <c r="O540" s="86"/>
      <c r="P540" s="86"/>
      <c r="Q540" s="86"/>
      <c r="R540" s="86"/>
      <c r="S540" s="111"/>
      <c r="T540" s="195" t="str">
        <f t="shared" si="8"/>
        <v/>
      </c>
    </row>
    <row r="541" spans="1:20" s="112" customFormat="1" ht="15.75">
      <c r="A541" s="87"/>
      <c r="B541" s="87"/>
      <c r="C541" s="114"/>
      <c r="D541" s="114"/>
      <c r="E541" s="86"/>
      <c r="F541" s="86"/>
      <c r="G541" s="86"/>
      <c r="H541" s="86"/>
      <c r="I541" s="86"/>
      <c r="J541" s="86"/>
      <c r="K541" s="86"/>
      <c r="L541" s="86"/>
      <c r="M541" s="86"/>
      <c r="N541" s="86"/>
      <c r="O541" s="86"/>
      <c r="P541" s="86"/>
      <c r="Q541" s="86"/>
      <c r="R541" s="86"/>
      <c r="S541" s="111"/>
      <c r="T541" s="195" t="str">
        <f t="shared" si="8"/>
        <v/>
      </c>
    </row>
    <row r="542" spans="1:20" s="112" customFormat="1" ht="15.75">
      <c r="A542" s="87"/>
      <c r="B542" s="87"/>
      <c r="C542" s="114"/>
      <c r="D542" s="114"/>
      <c r="E542" s="86"/>
      <c r="F542" s="86"/>
      <c r="G542" s="86"/>
      <c r="H542" s="86"/>
      <c r="I542" s="86"/>
      <c r="J542" s="86"/>
      <c r="K542" s="86"/>
      <c r="L542" s="86"/>
      <c r="M542" s="86"/>
      <c r="N542" s="86"/>
      <c r="O542" s="86"/>
      <c r="P542" s="86"/>
      <c r="Q542" s="86"/>
      <c r="R542" s="86"/>
      <c r="S542" s="111"/>
      <c r="T542" s="195" t="str">
        <f t="shared" si="8"/>
        <v/>
      </c>
    </row>
    <row r="543" spans="1:20" s="112" customFormat="1" ht="15.75">
      <c r="A543" s="87"/>
      <c r="B543" s="87"/>
      <c r="C543" s="114"/>
      <c r="D543" s="114"/>
      <c r="E543" s="86"/>
      <c r="F543" s="86"/>
      <c r="G543" s="86"/>
      <c r="H543" s="86"/>
      <c r="I543" s="86"/>
      <c r="J543" s="86"/>
      <c r="K543" s="86"/>
      <c r="L543" s="86"/>
      <c r="M543" s="86"/>
      <c r="N543" s="86"/>
      <c r="O543" s="86"/>
      <c r="P543" s="86"/>
      <c r="Q543" s="86"/>
      <c r="R543" s="86"/>
      <c r="S543" s="111"/>
      <c r="T543" s="195" t="str">
        <f t="shared" si="8"/>
        <v/>
      </c>
    </row>
    <row r="544" spans="1:20" s="112" customFormat="1" ht="15.75">
      <c r="A544" s="87"/>
      <c r="B544" s="87"/>
      <c r="C544" s="114"/>
      <c r="D544" s="114"/>
      <c r="E544" s="86"/>
      <c r="F544" s="86"/>
      <c r="G544" s="86"/>
      <c r="H544" s="86"/>
      <c r="I544" s="86"/>
      <c r="J544" s="86"/>
      <c r="K544" s="86"/>
      <c r="L544" s="86"/>
      <c r="M544" s="86"/>
      <c r="N544" s="86"/>
      <c r="O544" s="86"/>
      <c r="P544" s="86"/>
      <c r="Q544" s="86"/>
      <c r="R544" s="86"/>
      <c r="S544" s="111"/>
      <c r="T544" s="195" t="str">
        <f t="shared" si="8"/>
        <v/>
      </c>
    </row>
    <row r="545" spans="1:20" s="112" customFormat="1" ht="15.75">
      <c r="A545" s="87"/>
      <c r="B545" s="87"/>
      <c r="C545" s="114"/>
      <c r="D545" s="114"/>
      <c r="E545" s="86"/>
      <c r="F545" s="86"/>
      <c r="G545" s="86"/>
      <c r="H545" s="86"/>
      <c r="I545" s="86"/>
      <c r="J545" s="86"/>
      <c r="K545" s="86"/>
      <c r="L545" s="86"/>
      <c r="M545" s="86"/>
      <c r="N545" s="86"/>
      <c r="O545" s="86"/>
      <c r="P545" s="86"/>
      <c r="Q545" s="86"/>
      <c r="R545" s="86"/>
      <c r="S545" s="111"/>
      <c r="T545" s="195" t="str">
        <f t="shared" si="8"/>
        <v/>
      </c>
    </row>
    <row r="546" spans="1:20" s="112" customFormat="1" ht="15.75">
      <c r="A546" s="87"/>
      <c r="B546" s="87"/>
      <c r="C546" s="114"/>
      <c r="D546" s="114"/>
      <c r="E546" s="86"/>
      <c r="F546" s="86"/>
      <c r="G546" s="86"/>
      <c r="H546" s="86"/>
      <c r="I546" s="86"/>
      <c r="J546" s="86"/>
      <c r="K546" s="86"/>
      <c r="L546" s="86"/>
      <c r="M546" s="86"/>
      <c r="N546" s="86"/>
      <c r="O546" s="86"/>
      <c r="P546" s="86"/>
      <c r="Q546" s="86"/>
      <c r="R546" s="86"/>
      <c r="S546" s="111"/>
      <c r="T546" s="195" t="str">
        <f t="shared" si="8"/>
        <v/>
      </c>
    </row>
    <row r="547" spans="1:20" s="112" customFormat="1" ht="15.75">
      <c r="A547" s="87"/>
      <c r="B547" s="87"/>
      <c r="C547" s="114"/>
      <c r="D547" s="114"/>
      <c r="E547" s="86"/>
      <c r="F547" s="86"/>
      <c r="G547" s="86"/>
      <c r="H547" s="86"/>
      <c r="I547" s="86"/>
      <c r="J547" s="86"/>
      <c r="K547" s="86"/>
      <c r="L547" s="86"/>
      <c r="M547" s="86"/>
      <c r="N547" s="86"/>
      <c r="O547" s="86"/>
      <c r="P547" s="86"/>
      <c r="Q547" s="86"/>
      <c r="R547" s="86"/>
      <c r="S547" s="111"/>
      <c r="T547" s="195" t="str">
        <f t="shared" si="8"/>
        <v/>
      </c>
    </row>
    <row r="548" spans="1:20" s="112" customFormat="1" ht="15.75">
      <c r="A548" s="87"/>
      <c r="B548" s="87"/>
      <c r="C548" s="114"/>
      <c r="D548" s="114"/>
      <c r="E548" s="86"/>
      <c r="F548" s="86"/>
      <c r="G548" s="86"/>
      <c r="H548" s="86"/>
      <c r="I548" s="86"/>
      <c r="J548" s="86"/>
      <c r="K548" s="86"/>
      <c r="L548" s="86"/>
      <c r="M548" s="86"/>
      <c r="N548" s="86"/>
      <c r="O548" s="86"/>
      <c r="P548" s="86"/>
      <c r="Q548" s="86"/>
      <c r="R548" s="86"/>
      <c r="S548" s="111"/>
      <c r="T548" s="195" t="str">
        <f t="shared" si="8"/>
        <v/>
      </c>
    </row>
    <row r="549" spans="1:20" s="112" customFormat="1" ht="15.75">
      <c r="A549" s="87"/>
      <c r="B549" s="87"/>
      <c r="C549" s="114"/>
      <c r="D549" s="114"/>
      <c r="E549" s="86"/>
      <c r="F549" s="86"/>
      <c r="G549" s="86"/>
      <c r="H549" s="86"/>
      <c r="I549" s="86"/>
      <c r="J549" s="86"/>
      <c r="K549" s="86"/>
      <c r="L549" s="86"/>
      <c r="M549" s="86"/>
      <c r="N549" s="86"/>
      <c r="O549" s="86"/>
      <c r="P549" s="86"/>
      <c r="Q549" s="86"/>
      <c r="R549" s="86"/>
      <c r="S549" s="111"/>
      <c r="T549" s="195" t="str">
        <f t="shared" si="8"/>
        <v/>
      </c>
    </row>
    <row r="550" spans="1:20" s="112" customFormat="1" ht="15.75">
      <c r="A550" s="87"/>
      <c r="B550" s="87"/>
      <c r="C550" s="114"/>
      <c r="D550" s="114"/>
      <c r="E550" s="86"/>
      <c r="F550" s="86"/>
      <c r="G550" s="86"/>
      <c r="H550" s="86"/>
      <c r="I550" s="86"/>
      <c r="J550" s="86"/>
      <c r="K550" s="86"/>
      <c r="L550" s="86"/>
      <c r="M550" s="86"/>
      <c r="N550" s="86"/>
      <c r="O550" s="86"/>
      <c r="P550" s="86"/>
      <c r="Q550" s="86"/>
      <c r="R550" s="86"/>
      <c r="S550" s="111"/>
      <c r="T550" s="195" t="str">
        <f t="shared" si="8"/>
        <v/>
      </c>
    </row>
    <row r="551" spans="1:20" s="112" customFormat="1" ht="15.75">
      <c r="A551" s="87"/>
      <c r="B551" s="87"/>
      <c r="C551" s="114"/>
      <c r="D551" s="114"/>
      <c r="E551" s="86"/>
      <c r="F551" s="86"/>
      <c r="G551" s="86"/>
      <c r="H551" s="86"/>
      <c r="I551" s="86"/>
      <c r="J551" s="86"/>
      <c r="K551" s="86"/>
      <c r="L551" s="86"/>
      <c r="M551" s="86"/>
      <c r="N551" s="86"/>
      <c r="O551" s="86"/>
      <c r="P551" s="86"/>
      <c r="Q551" s="86"/>
      <c r="R551" s="86"/>
      <c r="S551" s="111"/>
      <c r="T551" s="195" t="str">
        <f t="shared" si="8"/>
        <v/>
      </c>
    </row>
    <row r="552" spans="1:20" s="112" customFormat="1" ht="15.75">
      <c r="A552" s="87"/>
      <c r="B552" s="87"/>
      <c r="C552" s="114"/>
      <c r="D552" s="114"/>
      <c r="E552" s="86"/>
      <c r="F552" s="86"/>
      <c r="G552" s="86"/>
      <c r="H552" s="86"/>
      <c r="I552" s="86"/>
      <c r="J552" s="86"/>
      <c r="K552" s="86"/>
      <c r="L552" s="86"/>
      <c r="M552" s="86"/>
      <c r="N552" s="86"/>
      <c r="O552" s="86"/>
      <c r="P552" s="86"/>
      <c r="Q552" s="86"/>
      <c r="R552" s="86"/>
      <c r="S552" s="111"/>
      <c r="T552" s="195" t="str">
        <f t="shared" si="8"/>
        <v/>
      </c>
    </row>
    <row r="553" spans="1:20" s="112" customFormat="1" ht="15.75">
      <c r="A553" s="87"/>
      <c r="B553" s="87"/>
      <c r="C553" s="114"/>
      <c r="D553" s="114"/>
      <c r="E553" s="86"/>
      <c r="F553" s="86"/>
      <c r="G553" s="86"/>
      <c r="H553" s="86"/>
      <c r="I553" s="86"/>
      <c r="J553" s="86"/>
      <c r="K553" s="86"/>
      <c r="L553" s="86"/>
      <c r="M553" s="86"/>
      <c r="N553" s="86"/>
      <c r="O553" s="86"/>
      <c r="P553" s="86"/>
      <c r="Q553" s="86"/>
      <c r="R553" s="86"/>
      <c r="S553" s="111"/>
      <c r="T553" s="195" t="str">
        <f t="shared" si="8"/>
        <v/>
      </c>
    </row>
    <row r="554" spans="1:20" s="112" customFormat="1" ht="15.75">
      <c r="A554" s="87"/>
      <c r="B554" s="87"/>
      <c r="C554" s="114"/>
      <c r="D554" s="114"/>
      <c r="E554" s="86"/>
      <c r="F554" s="86"/>
      <c r="G554" s="86"/>
      <c r="H554" s="86"/>
      <c r="I554" s="86"/>
      <c r="J554" s="86"/>
      <c r="K554" s="86"/>
      <c r="L554" s="86"/>
      <c r="M554" s="86"/>
      <c r="N554" s="86"/>
      <c r="O554" s="86"/>
      <c r="P554" s="86"/>
      <c r="Q554" s="86"/>
      <c r="R554" s="86"/>
      <c r="S554" s="111"/>
      <c r="T554" s="195" t="str">
        <f t="shared" si="8"/>
        <v/>
      </c>
    </row>
    <row r="555" spans="1:20" s="112" customFormat="1" ht="15.75">
      <c r="A555" s="87"/>
      <c r="B555" s="87"/>
      <c r="C555" s="114"/>
      <c r="D555" s="114"/>
      <c r="E555" s="86"/>
      <c r="F555" s="86"/>
      <c r="G555" s="86"/>
      <c r="H555" s="86"/>
      <c r="I555" s="86"/>
      <c r="J555" s="86"/>
      <c r="K555" s="86"/>
      <c r="L555" s="86"/>
      <c r="M555" s="86"/>
      <c r="N555" s="86"/>
      <c r="O555" s="86"/>
      <c r="P555" s="86"/>
      <c r="Q555" s="86"/>
      <c r="R555" s="86"/>
      <c r="S555" s="111"/>
      <c r="T555" s="195" t="str">
        <f t="shared" si="8"/>
        <v/>
      </c>
    </row>
    <row r="556" spans="1:20" s="112" customFormat="1" ht="15.75">
      <c r="A556" s="87"/>
      <c r="B556" s="87"/>
      <c r="C556" s="114"/>
      <c r="D556" s="114"/>
      <c r="E556" s="86"/>
      <c r="F556" s="86"/>
      <c r="G556" s="86"/>
      <c r="H556" s="86"/>
      <c r="I556" s="86"/>
      <c r="J556" s="86"/>
      <c r="K556" s="86"/>
      <c r="L556" s="86"/>
      <c r="M556" s="86"/>
      <c r="N556" s="86"/>
      <c r="O556" s="86"/>
      <c r="P556" s="86"/>
      <c r="Q556" s="86"/>
      <c r="R556" s="86"/>
      <c r="S556" s="111"/>
      <c r="T556" s="195" t="str">
        <f t="shared" si="8"/>
        <v/>
      </c>
    </row>
    <row r="557" spans="1:20" s="112" customFormat="1" ht="15.75">
      <c r="A557" s="87"/>
      <c r="B557" s="87"/>
      <c r="C557" s="114"/>
      <c r="D557" s="114"/>
      <c r="E557" s="86"/>
      <c r="F557" s="86"/>
      <c r="G557" s="86"/>
      <c r="H557" s="86"/>
      <c r="I557" s="86"/>
      <c r="J557" s="86"/>
      <c r="K557" s="86"/>
      <c r="L557" s="86"/>
      <c r="M557" s="86"/>
      <c r="N557" s="86"/>
      <c r="O557" s="86"/>
      <c r="P557" s="86"/>
      <c r="Q557" s="86"/>
      <c r="R557" s="86"/>
      <c r="S557" s="111"/>
      <c r="T557" s="195" t="str">
        <f t="shared" si="8"/>
        <v/>
      </c>
    </row>
    <row r="558" spans="1:20" s="112" customFormat="1" ht="15.75">
      <c r="A558" s="87"/>
      <c r="B558" s="87"/>
      <c r="C558" s="114"/>
      <c r="D558" s="114"/>
      <c r="E558" s="86"/>
      <c r="F558" s="86"/>
      <c r="G558" s="86"/>
      <c r="H558" s="86"/>
      <c r="I558" s="86"/>
      <c r="J558" s="86"/>
      <c r="K558" s="86"/>
      <c r="L558" s="86"/>
      <c r="M558" s="86"/>
      <c r="N558" s="86"/>
      <c r="O558" s="86"/>
      <c r="P558" s="86"/>
      <c r="Q558" s="86"/>
      <c r="R558" s="86"/>
      <c r="S558" s="111"/>
      <c r="T558" s="195" t="str">
        <f t="shared" si="8"/>
        <v/>
      </c>
    </row>
    <row r="559" spans="1:20" s="112" customFormat="1" ht="15.75">
      <c r="A559" s="87"/>
      <c r="B559" s="87"/>
      <c r="C559" s="114"/>
      <c r="D559" s="114"/>
      <c r="E559" s="86"/>
      <c r="F559" s="86"/>
      <c r="G559" s="86"/>
      <c r="H559" s="86"/>
      <c r="I559" s="86"/>
      <c r="J559" s="86"/>
      <c r="K559" s="86"/>
      <c r="L559" s="86"/>
      <c r="M559" s="86"/>
      <c r="N559" s="86"/>
      <c r="O559" s="86"/>
      <c r="P559" s="86"/>
      <c r="Q559" s="86"/>
      <c r="R559" s="86"/>
      <c r="S559" s="111"/>
      <c r="T559" s="195" t="str">
        <f t="shared" si="8"/>
        <v/>
      </c>
    </row>
    <row r="560" spans="1:20" s="112" customFormat="1" ht="15.75">
      <c r="A560" s="87"/>
      <c r="B560" s="87"/>
      <c r="C560" s="114"/>
      <c r="D560" s="114"/>
      <c r="E560" s="86"/>
      <c r="F560" s="86"/>
      <c r="G560" s="86"/>
      <c r="H560" s="86"/>
      <c r="I560" s="86"/>
      <c r="J560" s="86"/>
      <c r="K560" s="86"/>
      <c r="L560" s="86"/>
      <c r="M560" s="86"/>
      <c r="N560" s="86"/>
      <c r="O560" s="86"/>
      <c r="P560" s="86"/>
      <c r="Q560" s="86"/>
      <c r="R560" s="86"/>
      <c r="S560" s="111"/>
      <c r="T560" s="195" t="str">
        <f t="shared" si="8"/>
        <v/>
      </c>
    </row>
    <row r="561" spans="1:20" s="112" customFormat="1" ht="15.75">
      <c r="A561" s="87"/>
      <c r="B561" s="87"/>
      <c r="C561" s="114"/>
      <c r="D561" s="114"/>
      <c r="E561" s="86"/>
      <c r="F561" s="86"/>
      <c r="G561" s="86"/>
      <c r="H561" s="86"/>
      <c r="I561" s="86"/>
      <c r="J561" s="86"/>
      <c r="K561" s="86"/>
      <c r="L561" s="86"/>
      <c r="M561" s="86"/>
      <c r="N561" s="86"/>
      <c r="O561" s="86"/>
      <c r="P561" s="86"/>
      <c r="Q561" s="86"/>
      <c r="R561" s="86"/>
      <c r="S561" s="111"/>
      <c r="T561" s="195" t="str">
        <f t="shared" si="8"/>
        <v/>
      </c>
    </row>
    <row r="562" spans="1:20" s="112" customFormat="1" ht="15.75">
      <c r="A562" s="87"/>
      <c r="B562" s="87"/>
      <c r="C562" s="114"/>
      <c r="D562" s="114"/>
      <c r="E562" s="86"/>
      <c r="F562" s="86"/>
      <c r="G562" s="86"/>
      <c r="H562" s="86"/>
      <c r="I562" s="86"/>
      <c r="J562" s="86"/>
      <c r="K562" s="86"/>
      <c r="L562" s="86"/>
      <c r="M562" s="86"/>
      <c r="N562" s="86"/>
      <c r="O562" s="86"/>
      <c r="P562" s="86"/>
      <c r="Q562" s="86"/>
      <c r="R562" s="86"/>
      <c r="S562" s="111"/>
      <c r="T562" s="195" t="str">
        <f t="shared" si="8"/>
        <v/>
      </c>
    </row>
    <row r="563" spans="1:20" s="112" customFormat="1" ht="15.75">
      <c r="A563" s="87"/>
      <c r="B563" s="87"/>
      <c r="C563" s="114"/>
      <c r="D563" s="114"/>
      <c r="E563" s="86"/>
      <c r="F563" s="86"/>
      <c r="G563" s="86"/>
      <c r="H563" s="86"/>
      <c r="I563" s="86"/>
      <c r="J563" s="86"/>
      <c r="K563" s="86"/>
      <c r="L563" s="86"/>
      <c r="M563" s="86"/>
      <c r="N563" s="86"/>
      <c r="O563" s="86"/>
      <c r="P563" s="86"/>
      <c r="Q563" s="86"/>
      <c r="R563" s="86"/>
      <c r="S563" s="111"/>
      <c r="T563" s="195" t="str">
        <f t="shared" si="8"/>
        <v/>
      </c>
    </row>
    <row r="564" spans="1:20" s="112" customFormat="1" ht="15.75">
      <c r="A564" s="87"/>
      <c r="B564" s="87"/>
      <c r="C564" s="114"/>
      <c r="D564" s="114"/>
      <c r="E564" s="86"/>
      <c r="F564" s="86"/>
      <c r="G564" s="86"/>
      <c r="H564" s="86"/>
      <c r="I564" s="86"/>
      <c r="J564" s="86"/>
      <c r="K564" s="86"/>
      <c r="L564" s="86"/>
      <c r="M564" s="86"/>
      <c r="N564" s="86"/>
      <c r="O564" s="86"/>
      <c r="P564" s="86"/>
      <c r="Q564" s="86"/>
      <c r="R564" s="86"/>
      <c r="S564" s="111"/>
      <c r="T564" s="195" t="str">
        <f t="shared" si="8"/>
        <v/>
      </c>
    </row>
    <row r="565" spans="1:20" s="112" customFormat="1" ht="15.75">
      <c r="A565" s="87"/>
      <c r="B565" s="87"/>
      <c r="C565" s="114"/>
      <c r="D565" s="114"/>
      <c r="E565" s="86"/>
      <c r="F565" s="86"/>
      <c r="G565" s="86"/>
      <c r="H565" s="86"/>
      <c r="I565" s="86"/>
      <c r="J565" s="86"/>
      <c r="K565" s="86"/>
      <c r="L565" s="86"/>
      <c r="M565" s="86"/>
      <c r="N565" s="86"/>
      <c r="O565" s="86"/>
      <c r="P565" s="86"/>
      <c r="Q565" s="86"/>
      <c r="R565" s="86"/>
      <c r="S565" s="111"/>
      <c r="T565" s="195" t="str">
        <f t="shared" si="8"/>
        <v/>
      </c>
    </row>
    <row r="566" spans="1:20" s="112" customFormat="1" ht="15.75">
      <c r="A566" s="87"/>
      <c r="B566" s="87"/>
      <c r="C566" s="114"/>
      <c r="D566" s="114"/>
      <c r="E566" s="86"/>
      <c r="F566" s="86"/>
      <c r="G566" s="86"/>
      <c r="H566" s="86"/>
      <c r="I566" s="86"/>
      <c r="J566" s="86"/>
      <c r="K566" s="86"/>
      <c r="L566" s="86"/>
      <c r="M566" s="86"/>
      <c r="N566" s="86"/>
      <c r="O566" s="86"/>
      <c r="P566" s="86"/>
      <c r="Q566" s="86"/>
      <c r="R566" s="86"/>
      <c r="S566" s="111"/>
      <c r="T566" s="195" t="str">
        <f t="shared" si="8"/>
        <v/>
      </c>
    </row>
    <row r="567" spans="1:20" s="112" customFormat="1" ht="15.75">
      <c r="A567" s="87"/>
      <c r="B567" s="87"/>
      <c r="C567" s="114"/>
      <c r="D567" s="114"/>
      <c r="E567" s="86"/>
      <c r="F567" s="86"/>
      <c r="G567" s="86"/>
      <c r="H567" s="86"/>
      <c r="I567" s="86"/>
      <c r="J567" s="86"/>
      <c r="K567" s="86"/>
      <c r="L567" s="86"/>
      <c r="M567" s="86"/>
      <c r="N567" s="86"/>
      <c r="O567" s="86"/>
      <c r="P567" s="86"/>
      <c r="Q567" s="86"/>
      <c r="R567" s="86"/>
      <c r="S567" s="111"/>
      <c r="T567" s="195" t="str">
        <f t="shared" si="8"/>
        <v/>
      </c>
    </row>
    <row r="568" spans="1:20" s="112" customFormat="1" ht="15.75">
      <c r="A568" s="87"/>
      <c r="B568" s="87"/>
      <c r="C568" s="114"/>
      <c r="D568" s="114"/>
      <c r="E568" s="86"/>
      <c r="F568" s="86"/>
      <c r="G568" s="86"/>
      <c r="H568" s="86"/>
      <c r="I568" s="86"/>
      <c r="J568" s="86"/>
      <c r="K568" s="86"/>
      <c r="L568" s="86"/>
      <c r="M568" s="86"/>
      <c r="N568" s="86"/>
      <c r="O568" s="86"/>
      <c r="P568" s="86"/>
      <c r="Q568" s="86"/>
      <c r="R568" s="86"/>
      <c r="S568" s="111"/>
      <c r="T568" s="195" t="str">
        <f t="shared" si="8"/>
        <v/>
      </c>
    </row>
    <row r="569" spans="1:20" s="112" customFormat="1" ht="15.75">
      <c r="A569" s="87"/>
      <c r="B569" s="87"/>
      <c r="C569" s="114"/>
      <c r="D569" s="114"/>
      <c r="E569" s="86"/>
      <c r="F569" s="86"/>
      <c r="G569" s="86"/>
      <c r="H569" s="86"/>
      <c r="I569" s="86"/>
      <c r="J569" s="86"/>
      <c r="K569" s="86"/>
      <c r="L569" s="86"/>
      <c r="M569" s="86"/>
      <c r="N569" s="86"/>
      <c r="O569" s="86"/>
      <c r="P569" s="86"/>
      <c r="Q569" s="86"/>
      <c r="R569" s="86"/>
      <c r="S569" s="111"/>
      <c r="T569" s="195" t="str">
        <f t="shared" si="8"/>
        <v/>
      </c>
    </row>
    <row r="570" spans="1:20" s="112" customFormat="1" ht="15.75">
      <c r="A570" s="87"/>
      <c r="B570" s="87"/>
      <c r="C570" s="114"/>
      <c r="D570" s="114"/>
      <c r="E570" s="86"/>
      <c r="F570" s="86"/>
      <c r="G570" s="86"/>
      <c r="H570" s="86"/>
      <c r="I570" s="86"/>
      <c r="J570" s="86"/>
      <c r="K570" s="86"/>
      <c r="L570" s="86"/>
      <c r="M570" s="86"/>
      <c r="N570" s="86"/>
      <c r="O570" s="86"/>
      <c r="P570" s="86"/>
      <c r="Q570" s="86"/>
      <c r="R570" s="86"/>
      <c r="S570" s="111"/>
      <c r="T570" s="195" t="str">
        <f t="shared" si="8"/>
        <v/>
      </c>
    </row>
    <row r="571" spans="1:20" s="112" customFormat="1" ht="15.75">
      <c r="A571" s="87"/>
      <c r="B571" s="87"/>
      <c r="C571" s="114"/>
      <c r="D571" s="114"/>
      <c r="E571" s="86"/>
      <c r="F571" s="86"/>
      <c r="G571" s="86"/>
      <c r="H571" s="86"/>
      <c r="I571" s="86"/>
      <c r="J571" s="86"/>
      <c r="K571" s="86"/>
      <c r="L571" s="86"/>
      <c r="M571" s="86"/>
      <c r="N571" s="86"/>
      <c r="O571" s="86"/>
      <c r="P571" s="86"/>
      <c r="Q571" s="86"/>
      <c r="R571" s="86"/>
      <c r="S571" s="111"/>
      <c r="T571" s="195" t="str">
        <f t="shared" si="8"/>
        <v/>
      </c>
    </row>
    <row r="572" spans="1:20" s="112" customFormat="1" ht="15.75">
      <c r="A572" s="87"/>
      <c r="B572" s="87"/>
      <c r="C572" s="114"/>
      <c r="D572" s="114"/>
      <c r="E572" s="86"/>
      <c r="F572" s="86"/>
      <c r="G572" s="86"/>
      <c r="H572" s="86"/>
      <c r="I572" s="86"/>
      <c r="J572" s="86"/>
      <c r="K572" s="86"/>
      <c r="L572" s="86"/>
      <c r="M572" s="86"/>
      <c r="N572" s="86"/>
      <c r="O572" s="86"/>
      <c r="P572" s="86"/>
      <c r="Q572" s="86"/>
      <c r="R572" s="86"/>
      <c r="S572" s="111"/>
      <c r="T572" s="195" t="str">
        <f t="shared" si="8"/>
        <v/>
      </c>
    </row>
    <row r="573" spans="1:20" s="112" customFormat="1" ht="15.75">
      <c r="A573" s="87"/>
      <c r="B573" s="87"/>
      <c r="C573" s="114"/>
      <c r="D573" s="114"/>
      <c r="E573" s="86"/>
      <c r="F573" s="86"/>
      <c r="G573" s="86"/>
      <c r="H573" s="86"/>
      <c r="I573" s="86"/>
      <c r="J573" s="86"/>
      <c r="K573" s="86"/>
      <c r="L573" s="86"/>
      <c r="M573" s="86"/>
      <c r="N573" s="86"/>
      <c r="O573" s="86"/>
      <c r="P573" s="86"/>
      <c r="Q573" s="86"/>
      <c r="R573" s="86"/>
      <c r="S573" s="111"/>
      <c r="T573" s="195" t="str">
        <f t="shared" si="8"/>
        <v/>
      </c>
    </row>
    <row r="574" spans="1:20" s="112" customFormat="1" ht="15.75">
      <c r="A574" s="87"/>
      <c r="B574" s="87"/>
      <c r="C574" s="114"/>
      <c r="D574" s="114"/>
      <c r="E574" s="86"/>
      <c r="F574" s="86"/>
      <c r="G574" s="86"/>
      <c r="H574" s="86"/>
      <c r="I574" s="86"/>
      <c r="J574" s="86"/>
      <c r="K574" s="86"/>
      <c r="L574" s="86"/>
      <c r="M574" s="86"/>
      <c r="N574" s="86"/>
      <c r="O574" s="86"/>
      <c r="P574" s="86"/>
      <c r="Q574" s="86"/>
      <c r="R574" s="86"/>
      <c r="S574" s="111"/>
      <c r="T574" s="195" t="str">
        <f t="shared" si="8"/>
        <v/>
      </c>
    </row>
    <row r="575" spans="1:20" s="112" customFormat="1" ht="15.75">
      <c r="A575" s="87"/>
      <c r="B575" s="87"/>
      <c r="C575" s="114"/>
      <c r="D575" s="114"/>
      <c r="E575" s="86"/>
      <c r="F575" s="86"/>
      <c r="G575" s="86"/>
      <c r="H575" s="86"/>
      <c r="I575" s="86"/>
      <c r="J575" s="86"/>
      <c r="K575" s="86"/>
      <c r="L575" s="86"/>
      <c r="M575" s="86"/>
      <c r="N575" s="86"/>
      <c r="O575" s="86"/>
      <c r="P575" s="86"/>
      <c r="Q575" s="86"/>
      <c r="R575" s="86"/>
      <c r="S575" s="111"/>
      <c r="T575" s="195" t="str">
        <f t="shared" si="8"/>
        <v/>
      </c>
    </row>
    <row r="576" spans="1:20" s="112" customFormat="1" ht="15.75">
      <c r="A576" s="87"/>
      <c r="B576" s="87"/>
      <c r="C576" s="114"/>
      <c r="D576" s="114"/>
      <c r="E576" s="86"/>
      <c r="F576" s="86"/>
      <c r="G576" s="86"/>
      <c r="H576" s="86"/>
      <c r="I576" s="86"/>
      <c r="J576" s="86"/>
      <c r="K576" s="86"/>
      <c r="L576" s="86"/>
      <c r="M576" s="86"/>
      <c r="N576" s="86"/>
      <c r="O576" s="86"/>
      <c r="P576" s="86"/>
      <c r="Q576" s="86"/>
      <c r="R576" s="86"/>
      <c r="S576" s="111"/>
      <c r="T576" s="195" t="str">
        <f t="shared" si="8"/>
        <v/>
      </c>
    </row>
    <row r="577" spans="1:20" s="112" customFormat="1" ht="15.75">
      <c r="A577" s="87"/>
      <c r="B577" s="87"/>
      <c r="C577" s="114"/>
      <c r="D577" s="114"/>
      <c r="E577" s="86"/>
      <c r="F577" s="86"/>
      <c r="G577" s="86"/>
      <c r="H577" s="86"/>
      <c r="I577" s="86"/>
      <c r="J577" s="86"/>
      <c r="K577" s="86"/>
      <c r="L577" s="86"/>
      <c r="M577" s="86"/>
      <c r="N577" s="86"/>
      <c r="O577" s="86"/>
      <c r="P577" s="86"/>
      <c r="Q577" s="86"/>
      <c r="R577" s="86"/>
      <c r="S577" s="111"/>
      <c r="T577" s="195" t="str">
        <f t="shared" si="8"/>
        <v/>
      </c>
    </row>
    <row r="578" spans="1:20" s="112" customFormat="1" ht="15.75">
      <c r="A578" s="87"/>
      <c r="B578" s="87"/>
      <c r="C578" s="114"/>
      <c r="D578" s="114"/>
      <c r="E578" s="86"/>
      <c r="F578" s="86"/>
      <c r="G578" s="86"/>
      <c r="H578" s="86"/>
      <c r="I578" s="86"/>
      <c r="J578" s="86"/>
      <c r="K578" s="86"/>
      <c r="L578" s="86"/>
      <c r="M578" s="86"/>
      <c r="N578" s="86"/>
      <c r="O578" s="86"/>
      <c r="P578" s="86"/>
      <c r="Q578" s="86"/>
      <c r="R578" s="86"/>
      <c r="S578" s="111"/>
      <c r="T578" s="195" t="str">
        <f t="shared" si="8"/>
        <v/>
      </c>
    </row>
    <row r="579" spans="1:20" s="112" customFormat="1" ht="15.75">
      <c r="A579" s="87"/>
      <c r="B579" s="87"/>
      <c r="C579" s="114"/>
      <c r="D579" s="114"/>
      <c r="E579" s="86"/>
      <c r="F579" s="86"/>
      <c r="G579" s="86"/>
      <c r="H579" s="86"/>
      <c r="I579" s="86"/>
      <c r="J579" s="86"/>
      <c r="K579" s="86"/>
      <c r="L579" s="86"/>
      <c r="M579" s="86"/>
      <c r="N579" s="86"/>
      <c r="O579" s="86"/>
      <c r="P579" s="86"/>
      <c r="Q579" s="86"/>
      <c r="R579" s="86"/>
      <c r="S579" s="111"/>
      <c r="T579" s="195" t="str">
        <f t="shared" si="8"/>
        <v/>
      </c>
    </row>
    <row r="580" spans="1:20" s="112" customFormat="1" ht="15.75">
      <c r="A580" s="87"/>
      <c r="B580" s="87"/>
      <c r="C580" s="114"/>
      <c r="D580" s="114"/>
      <c r="E580" s="86"/>
      <c r="F580" s="86"/>
      <c r="G580" s="86"/>
      <c r="H580" s="86"/>
      <c r="I580" s="86"/>
      <c r="J580" s="86"/>
      <c r="K580" s="86"/>
      <c r="L580" s="86"/>
      <c r="M580" s="86"/>
      <c r="N580" s="86"/>
      <c r="O580" s="86"/>
      <c r="P580" s="86"/>
      <c r="Q580" s="86"/>
      <c r="R580" s="86"/>
      <c r="S580" s="111"/>
      <c r="T580" s="195" t="str">
        <f t="shared" si="8"/>
        <v/>
      </c>
    </row>
    <row r="581" spans="1:20" s="112" customFormat="1" ht="15.75">
      <c r="A581" s="87"/>
      <c r="B581" s="87"/>
      <c r="C581" s="114"/>
      <c r="D581" s="114"/>
      <c r="E581" s="86"/>
      <c r="F581" s="86"/>
      <c r="G581" s="86"/>
      <c r="H581" s="86"/>
      <c r="I581" s="86"/>
      <c r="J581" s="86"/>
      <c r="K581" s="86"/>
      <c r="L581" s="86"/>
      <c r="M581" s="86"/>
      <c r="N581" s="86"/>
      <c r="O581" s="86"/>
      <c r="P581" s="86"/>
      <c r="Q581" s="86"/>
      <c r="R581" s="86"/>
      <c r="S581" s="111"/>
      <c r="T581" s="195" t="str">
        <f t="shared" si="8"/>
        <v/>
      </c>
    </row>
    <row r="582" spans="1:20" s="112" customFormat="1" ht="15.75">
      <c r="A582" s="87"/>
      <c r="B582" s="87"/>
      <c r="C582" s="114"/>
      <c r="D582" s="114"/>
      <c r="E582" s="86"/>
      <c r="F582" s="86"/>
      <c r="G582" s="86"/>
      <c r="H582" s="86"/>
      <c r="I582" s="86"/>
      <c r="J582" s="86"/>
      <c r="K582" s="86"/>
      <c r="L582" s="86"/>
      <c r="M582" s="86"/>
      <c r="N582" s="86"/>
      <c r="O582" s="86"/>
      <c r="P582" s="86"/>
      <c r="Q582" s="86"/>
      <c r="R582" s="86"/>
      <c r="S582" s="111"/>
      <c r="T582" s="195" t="str">
        <f t="shared" si="8"/>
        <v/>
      </c>
    </row>
    <row r="583" spans="1:20" s="112" customFormat="1" ht="15.75">
      <c r="A583" s="87"/>
      <c r="B583" s="87"/>
      <c r="C583" s="114"/>
      <c r="D583" s="114"/>
      <c r="E583" s="86"/>
      <c r="F583" s="86"/>
      <c r="G583" s="86"/>
      <c r="H583" s="86"/>
      <c r="I583" s="86"/>
      <c r="J583" s="86"/>
      <c r="K583" s="86"/>
      <c r="L583" s="86"/>
      <c r="M583" s="86"/>
      <c r="N583" s="86"/>
      <c r="O583" s="86"/>
      <c r="P583" s="86"/>
      <c r="Q583" s="86"/>
      <c r="R583" s="86"/>
      <c r="S583" s="111"/>
      <c r="T583" s="195" t="str">
        <f t="shared" si="8"/>
        <v/>
      </c>
    </row>
    <row r="584" spans="1:20" s="112" customFormat="1" ht="15.75">
      <c r="A584" s="87"/>
      <c r="B584" s="87"/>
      <c r="C584" s="114"/>
      <c r="D584" s="114"/>
      <c r="E584" s="86"/>
      <c r="F584" s="86"/>
      <c r="G584" s="86"/>
      <c r="H584" s="86"/>
      <c r="I584" s="86"/>
      <c r="J584" s="86"/>
      <c r="K584" s="86"/>
      <c r="L584" s="86"/>
      <c r="M584" s="86"/>
      <c r="N584" s="86"/>
      <c r="O584" s="86"/>
      <c r="P584" s="86"/>
      <c r="Q584" s="86"/>
      <c r="R584" s="86"/>
      <c r="S584" s="111"/>
      <c r="T584" s="195" t="str">
        <f t="shared" si="8"/>
        <v/>
      </c>
    </row>
    <row r="585" spans="1:20" s="112" customFormat="1" ht="15.75">
      <c r="A585" s="87"/>
      <c r="B585" s="87"/>
      <c r="C585" s="114"/>
      <c r="D585" s="114"/>
      <c r="E585" s="86"/>
      <c r="F585" s="86"/>
      <c r="G585" s="86"/>
      <c r="H585" s="86"/>
      <c r="I585" s="86"/>
      <c r="J585" s="86"/>
      <c r="K585" s="86"/>
      <c r="L585" s="86"/>
      <c r="M585" s="86"/>
      <c r="N585" s="86"/>
      <c r="O585" s="86"/>
      <c r="P585" s="86"/>
      <c r="Q585" s="86"/>
      <c r="R585" s="86"/>
      <c r="S585" s="111"/>
      <c r="T585" s="195" t="str">
        <f t="shared" si="8"/>
        <v/>
      </c>
    </row>
    <row r="586" spans="1:20" s="112" customFormat="1" ht="15.75">
      <c r="A586" s="87"/>
      <c r="B586" s="87"/>
      <c r="C586" s="114"/>
      <c r="D586" s="114"/>
      <c r="E586" s="86"/>
      <c r="F586" s="86"/>
      <c r="G586" s="86"/>
      <c r="H586" s="86"/>
      <c r="I586" s="86"/>
      <c r="J586" s="86"/>
      <c r="K586" s="86"/>
      <c r="L586" s="86"/>
      <c r="M586" s="86"/>
      <c r="N586" s="86"/>
      <c r="O586" s="86"/>
      <c r="P586" s="86"/>
      <c r="Q586" s="86"/>
      <c r="R586" s="86"/>
      <c r="S586" s="111"/>
      <c r="T586" s="195" t="str">
        <f t="shared" si="8"/>
        <v/>
      </c>
    </row>
    <row r="587" spans="1:20" s="112" customFormat="1" ht="15.75">
      <c r="A587" s="87"/>
      <c r="B587" s="87"/>
      <c r="C587" s="114"/>
      <c r="D587" s="114"/>
      <c r="E587" s="86"/>
      <c r="F587" s="86"/>
      <c r="G587" s="86"/>
      <c r="H587" s="86"/>
      <c r="I587" s="86"/>
      <c r="J587" s="86"/>
      <c r="K587" s="86"/>
      <c r="L587" s="86"/>
      <c r="M587" s="86"/>
      <c r="N587" s="86"/>
      <c r="O587" s="86"/>
      <c r="P587" s="86"/>
      <c r="Q587" s="86"/>
      <c r="R587" s="86"/>
      <c r="S587" s="111"/>
      <c r="T587" s="195" t="str">
        <f t="shared" si="8"/>
        <v/>
      </c>
    </row>
    <row r="588" spans="1:20" s="112" customFormat="1" ht="15.75">
      <c r="A588" s="87"/>
      <c r="B588" s="87"/>
      <c r="C588" s="114"/>
      <c r="D588" s="114"/>
      <c r="E588" s="86"/>
      <c r="F588" s="86"/>
      <c r="G588" s="86"/>
      <c r="H588" s="86"/>
      <c r="I588" s="86"/>
      <c r="J588" s="86"/>
      <c r="K588" s="86"/>
      <c r="L588" s="86"/>
      <c r="M588" s="86"/>
      <c r="N588" s="86"/>
      <c r="O588" s="86"/>
      <c r="P588" s="86"/>
      <c r="Q588" s="86"/>
      <c r="R588" s="86"/>
      <c r="S588" s="111"/>
      <c r="T588" s="195" t="str">
        <f t="shared" si="8"/>
        <v/>
      </c>
    </row>
    <row r="589" spans="1:20" s="112" customFormat="1" ht="15.75">
      <c r="A589" s="87"/>
      <c r="B589" s="87"/>
      <c r="C589" s="114"/>
      <c r="D589" s="114"/>
      <c r="E589" s="86"/>
      <c r="F589" s="86"/>
      <c r="G589" s="86"/>
      <c r="H589" s="86"/>
      <c r="I589" s="86"/>
      <c r="J589" s="86"/>
      <c r="K589" s="86"/>
      <c r="L589" s="86"/>
      <c r="M589" s="86"/>
      <c r="N589" s="86"/>
      <c r="O589" s="86"/>
      <c r="P589" s="86"/>
      <c r="Q589" s="86"/>
      <c r="R589" s="86"/>
      <c r="S589" s="111"/>
      <c r="T589" s="195" t="str">
        <f t="shared" si="8"/>
        <v/>
      </c>
    </row>
    <row r="590" spans="1:20" s="112" customFormat="1" ht="15.75">
      <c r="A590" s="87"/>
      <c r="B590" s="87"/>
      <c r="C590" s="114"/>
      <c r="D590" s="114"/>
      <c r="E590" s="86"/>
      <c r="F590" s="86"/>
      <c r="G590" s="86"/>
      <c r="H590" s="86"/>
      <c r="I590" s="86"/>
      <c r="J590" s="86"/>
      <c r="K590" s="86"/>
      <c r="L590" s="86"/>
      <c r="M590" s="86"/>
      <c r="N590" s="86"/>
      <c r="O590" s="86"/>
      <c r="P590" s="86"/>
      <c r="Q590" s="86"/>
      <c r="R590" s="86"/>
      <c r="S590" s="111"/>
      <c r="T590" s="195" t="str">
        <f t="shared" si="8"/>
        <v/>
      </c>
    </row>
    <row r="591" spans="1:20" s="112" customFormat="1" ht="15.75">
      <c r="A591" s="87"/>
      <c r="B591" s="87"/>
      <c r="C591" s="114"/>
      <c r="D591" s="114"/>
      <c r="E591" s="86"/>
      <c r="F591" s="86"/>
      <c r="G591" s="86"/>
      <c r="H591" s="86"/>
      <c r="I591" s="86"/>
      <c r="J591" s="86"/>
      <c r="K591" s="86"/>
      <c r="L591" s="86"/>
      <c r="M591" s="86"/>
      <c r="N591" s="86"/>
      <c r="O591" s="86"/>
      <c r="P591" s="86"/>
      <c r="Q591" s="86"/>
      <c r="R591" s="86"/>
      <c r="S591" s="111"/>
      <c r="T591" s="195" t="str">
        <f t="shared" si="8"/>
        <v/>
      </c>
    </row>
    <row r="592" spans="1:20" s="112" customFormat="1" ht="15.75">
      <c r="A592" s="87"/>
      <c r="B592" s="87"/>
      <c r="C592" s="114"/>
      <c r="D592" s="114"/>
      <c r="E592" s="86"/>
      <c r="F592" s="86"/>
      <c r="G592" s="86"/>
      <c r="H592" s="86"/>
      <c r="I592" s="86"/>
      <c r="J592" s="86"/>
      <c r="K592" s="86"/>
      <c r="L592" s="86"/>
      <c r="M592" s="86"/>
      <c r="N592" s="86"/>
      <c r="O592" s="86"/>
      <c r="P592" s="86"/>
      <c r="Q592" s="86"/>
      <c r="R592" s="86"/>
      <c r="S592" s="111"/>
      <c r="T592" s="195" t="str">
        <f t="shared" si="8"/>
        <v/>
      </c>
    </row>
    <row r="593" spans="1:20" s="112" customFormat="1" ht="15.75">
      <c r="A593" s="87"/>
      <c r="B593" s="87"/>
      <c r="C593" s="114"/>
      <c r="D593" s="114"/>
      <c r="E593" s="86"/>
      <c r="F593" s="86"/>
      <c r="G593" s="86"/>
      <c r="H593" s="86"/>
      <c r="I593" s="86"/>
      <c r="J593" s="86"/>
      <c r="K593" s="86"/>
      <c r="L593" s="86"/>
      <c r="M593" s="86"/>
      <c r="N593" s="86"/>
      <c r="O593" s="86"/>
      <c r="P593" s="86"/>
      <c r="Q593" s="86"/>
      <c r="R593" s="86"/>
      <c r="S593" s="111"/>
      <c r="T593" s="195" t="str">
        <f t="shared" si="8"/>
        <v/>
      </c>
    </row>
    <row r="594" spans="1:20" s="112" customFormat="1" ht="15.75">
      <c r="A594" s="87"/>
      <c r="B594" s="87"/>
      <c r="C594" s="114"/>
      <c r="D594" s="114"/>
      <c r="E594" s="86"/>
      <c r="F594" s="86"/>
      <c r="G594" s="86"/>
      <c r="H594" s="86"/>
      <c r="I594" s="86"/>
      <c r="J594" s="86"/>
      <c r="K594" s="86"/>
      <c r="L594" s="86"/>
      <c r="M594" s="86"/>
      <c r="N594" s="86"/>
      <c r="O594" s="86"/>
      <c r="P594" s="86"/>
      <c r="Q594" s="86"/>
      <c r="R594" s="86"/>
      <c r="S594" s="111"/>
      <c r="T594" s="195" t="str">
        <f t="shared" ref="T594:T657" si="9">IF(AND(OR(ISTEXT(A594),ISTEXT(B594),NOT(ISBLANK(C594)),NOT(ISBLANK(D594)),NOT(ISBLANK(E594))),OR(ISBLANK(A594),ISBLANK(B594),ISBLANK(C594),ISBLANK(E594))),"unvollständig","")</f>
        <v/>
      </c>
    </row>
    <row r="595" spans="1:20" s="112" customFormat="1" ht="15.75">
      <c r="A595" s="87"/>
      <c r="B595" s="87"/>
      <c r="C595" s="114"/>
      <c r="D595" s="114"/>
      <c r="E595" s="86"/>
      <c r="F595" s="86"/>
      <c r="G595" s="86"/>
      <c r="H595" s="86"/>
      <c r="I595" s="86"/>
      <c r="J595" s="86"/>
      <c r="K595" s="86"/>
      <c r="L595" s="86"/>
      <c r="M595" s="86"/>
      <c r="N595" s="86"/>
      <c r="O595" s="86"/>
      <c r="P595" s="86"/>
      <c r="Q595" s="86"/>
      <c r="R595" s="86"/>
      <c r="S595" s="111"/>
      <c r="T595" s="195" t="str">
        <f t="shared" si="9"/>
        <v/>
      </c>
    </row>
    <row r="596" spans="1:20" s="112" customFormat="1" ht="15.75">
      <c r="A596" s="87"/>
      <c r="B596" s="87"/>
      <c r="C596" s="114"/>
      <c r="D596" s="114"/>
      <c r="E596" s="86"/>
      <c r="F596" s="86"/>
      <c r="G596" s="86"/>
      <c r="H596" s="86"/>
      <c r="I596" s="86"/>
      <c r="J596" s="86"/>
      <c r="K596" s="86"/>
      <c r="L596" s="86"/>
      <c r="M596" s="86"/>
      <c r="N596" s="86"/>
      <c r="O596" s="86"/>
      <c r="P596" s="86"/>
      <c r="Q596" s="86"/>
      <c r="R596" s="86"/>
      <c r="S596" s="111"/>
      <c r="T596" s="195" t="str">
        <f t="shared" si="9"/>
        <v/>
      </c>
    </row>
    <row r="597" spans="1:20" s="112" customFormat="1" ht="15.75">
      <c r="A597" s="87"/>
      <c r="B597" s="87"/>
      <c r="C597" s="114"/>
      <c r="D597" s="114"/>
      <c r="E597" s="86"/>
      <c r="F597" s="86"/>
      <c r="G597" s="86"/>
      <c r="H597" s="86"/>
      <c r="I597" s="86"/>
      <c r="J597" s="86"/>
      <c r="K597" s="86"/>
      <c r="L597" s="86"/>
      <c r="M597" s="86"/>
      <c r="N597" s="86"/>
      <c r="O597" s="86"/>
      <c r="P597" s="86"/>
      <c r="Q597" s="86"/>
      <c r="R597" s="86"/>
      <c r="S597" s="111"/>
      <c r="T597" s="195" t="str">
        <f t="shared" si="9"/>
        <v/>
      </c>
    </row>
    <row r="598" spans="1:20" s="112" customFormat="1" ht="15.75">
      <c r="A598" s="87"/>
      <c r="B598" s="87"/>
      <c r="C598" s="114"/>
      <c r="D598" s="114"/>
      <c r="E598" s="86"/>
      <c r="F598" s="86"/>
      <c r="G598" s="86"/>
      <c r="H598" s="86"/>
      <c r="I598" s="86"/>
      <c r="J598" s="86"/>
      <c r="K598" s="86"/>
      <c r="L598" s="86"/>
      <c r="M598" s="86"/>
      <c r="N598" s="86"/>
      <c r="O598" s="86"/>
      <c r="P598" s="86"/>
      <c r="Q598" s="86"/>
      <c r="R598" s="86"/>
      <c r="S598" s="111"/>
      <c r="T598" s="195" t="str">
        <f t="shared" si="9"/>
        <v/>
      </c>
    </row>
    <row r="599" spans="1:20" s="112" customFormat="1" ht="15.75">
      <c r="A599" s="87"/>
      <c r="B599" s="87"/>
      <c r="C599" s="114"/>
      <c r="D599" s="114"/>
      <c r="E599" s="86"/>
      <c r="F599" s="86"/>
      <c r="G599" s="86"/>
      <c r="H599" s="86"/>
      <c r="I599" s="86"/>
      <c r="J599" s="86"/>
      <c r="K599" s="86"/>
      <c r="L599" s="86"/>
      <c r="M599" s="86"/>
      <c r="N599" s="86"/>
      <c r="O599" s="86"/>
      <c r="P599" s="86"/>
      <c r="Q599" s="86"/>
      <c r="R599" s="86"/>
      <c r="S599" s="111"/>
      <c r="T599" s="195" t="str">
        <f t="shared" si="9"/>
        <v/>
      </c>
    </row>
    <row r="600" spans="1:20" s="112" customFormat="1" ht="15.75">
      <c r="A600" s="87"/>
      <c r="B600" s="87"/>
      <c r="C600" s="114"/>
      <c r="D600" s="114"/>
      <c r="E600" s="86"/>
      <c r="F600" s="86"/>
      <c r="G600" s="86"/>
      <c r="H600" s="86"/>
      <c r="I600" s="86"/>
      <c r="J600" s="86"/>
      <c r="K600" s="86"/>
      <c r="L600" s="86"/>
      <c r="M600" s="86"/>
      <c r="N600" s="86"/>
      <c r="O600" s="86"/>
      <c r="P600" s="86"/>
      <c r="Q600" s="86"/>
      <c r="R600" s="86"/>
      <c r="S600" s="111"/>
      <c r="T600" s="195" t="str">
        <f t="shared" si="9"/>
        <v/>
      </c>
    </row>
    <row r="601" spans="1:20" s="112" customFormat="1" ht="15.75">
      <c r="A601" s="87"/>
      <c r="B601" s="87"/>
      <c r="C601" s="114"/>
      <c r="D601" s="114"/>
      <c r="E601" s="86"/>
      <c r="F601" s="86"/>
      <c r="G601" s="86"/>
      <c r="H601" s="86"/>
      <c r="I601" s="86"/>
      <c r="J601" s="86"/>
      <c r="K601" s="86"/>
      <c r="L601" s="86"/>
      <c r="M601" s="86"/>
      <c r="N601" s="86"/>
      <c r="O601" s="86"/>
      <c r="P601" s="86"/>
      <c r="Q601" s="86"/>
      <c r="R601" s="86"/>
      <c r="S601" s="111"/>
      <c r="T601" s="195" t="str">
        <f t="shared" si="9"/>
        <v/>
      </c>
    </row>
    <row r="602" spans="1:20" s="112" customFormat="1" ht="15.75">
      <c r="A602" s="87"/>
      <c r="B602" s="87"/>
      <c r="C602" s="114"/>
      <c r="D602" s="114"/>
      <c r="E602" s="86"/>
      <c r="F602" s="86"/>
      <c r="G602" s="86"/>
      <c r="H602" s="86"/>
      <c r="I602" s="86"/>
      <c r="J602" s="86"/>
      <c r="K602" s="86"/>
      <c r="L602" s="86"/>
      <c r="M602" s="86"/>
      <c r="N602" s="86"/>
      <c r="O602" s="86"/>
      <c r="P602" s="86"/>
      <c r="Q602" s="86"/>
      <c r="R602" s="86"/>
      <c r="S602" s="111"/>
      <c r="T602" s="195" t="str">
        <f t="shared" si="9"/>
        <v/>
      </c>
    </row>
    <row r="603" spans="1:20" s="112" customFormat="1" ht="15.75">
      <c r="A603" s="87"/>
      <c r="B603" s="87"/>
      <c r="C603" s="114"/>
      <c r="D603" s="114"/>
      <c r="E603" s="86"/>
      <c r="F603" s="86"/>
      <c r="G603" s="86"/>
      <c r="H603" s="86"/>
      <c r="I603" s="86"/>
      <c r="J603" s="86"/>
      <c r="K603" s="86"/>
      <c r="L603" s="86"/>
      <c r="M603" s="86"/>
      <c r="N603" s="86"/>
      <c r="O603" s="86"/>
      <c r="P603" s="86"/>
      <c r="Q603" s="86"/>
      <c r="R603" s="86"/>
      <c r="S603" s="111"/>
      <c r="T603" s="195" t="str">
        <f t="shared" si="9"/>
        <v/>
      </c>
    </row>
    <row r="604" spans="1:20" s="112" customFormat="1" ht="15.75">
      <c r="A604" s="87"/>
      <c r="B604" s="87"/>
      <c r="C604" s="114"/>
      <c r="D604" s="114"/>
      <c r="E604" s="86"/>
      <c r="F604" s="86"/>
      <c r="G604" s="86"/>
      <c r="H604" s="86"/>
      <c r="I604" s="86"/>
      <c r="J604" s="86"/>
      <c r="K604" s="86"/>
      <c r="L604" s="86"/>
      <c r="M604" s="86"/>
      <c r="N604" s="86"/>
      <c r="O604" s="86"/>
      <c r="P604" s="86"/>
      <c r="Q604" s="86"/>
      <c r="R604" s="86"/>
      <c r="S604" s="111"/>
      <c r="T604" s="195" t="str">
        <f t="shared" si="9"/>
        <v/>
      </c>
    </row>
    <row r="605" spans="1:20" s="112" customFormat="1" ht="15.75">
      <c r="A605" s="87"/>
      <c r="B605" s="87"/>
      <c r="C605" s="114"/>
      <c r="D605" s="114"/>
      <c r="E605" s="86"/>
      <c r="F605" s="86"/>
      <c r="G605" s="86"/>
      <c r="H605" s="86"/>
      <c r="I605" s="86"/>
      <c r="J605" s="86"/>
      <c r="K605" s="86"/>
      <c r="L605" s="86"/>
      <c r="M605" s="86"/>
      <c r="N605" s="86"/>
      <c r="O605" s="86"/>
      <c r="P605" s="86"/>
      <c r="Q605" s="86"/>
      <c r="R605" s="86"/>
      <c r="S605" s="111"/>
      <c r="T605" s="195" t="str">
        <f t="shared" si="9"/>
        <v/>
      </c>
    </row>
    <row r="606" spans="1:20" s="112" customFormat="1" ht="15.75">
      <c r="A606" s="87"/>
      <c r="B606" s="87"/>
      <c r="C606" s="114"/>
      <c r="D606" s="114"/>
      <c r="E606" s="86"/>
      <c r="F606" s="86"/>
      <c r="G606" s="86"/>
      <c r="H606" s="86"/>
      <c r="I606" s="86"/>
      <c r="J606" s="86"/>
      <c r="K606" s="86"/>
      <c r="L606" s="86"/>
      <c r="M606" s="86"/>
      <c r="N606" s="86"/>
      <c r="O606" s="86"/>
      <c r="P606" s="86"/>
      <c r="Q606" s="86"/>
      <c r="R606" s="86"/>
      <c r="S606" s="111"/>
      <c r="T606" s="195" t="str">
        <f t="shared" si="9"/>
        <v/>
      </c>
    </row>
    <row r="607" spans="1:20" s="112" customFormat="1" ht="15.75">
      <c r="A607" s="87"/>
      <c r="B607" s="87"/>
      <c r="C607" s="114"/>
      <c r="D607" s="114"/>
      <c r="E607" s="86"/>
      <c r="F607" s="86"/>
      <c r="G607" s="86"/>
      <c r="H607" s="86"/>
      <c r="I607" s="86"/>
      <c r="J607" s="86"/>
      <c r="K607" s="86"/>
      <c r="L607" s="86"/>
      <c r="M607" s="86"/>
      <c r="N607" s="86"/>
      <c r="O607" s="86"/>
      <c r="P607" s="86"/>
      <c r="Q607" s="86"/>
      <c r="R607" s="86"/>
      <c r="S607" s="111"/>
      <c r="T607" s="195" t="str">
        <f t="shared" si="9"/>
        <v/>
      </c>
    </row>
    <row r="608" spans="1:20" s="112" customFormat="1" ht="15.75">
      <c r="A608" s="87"/>
      <c r="B608" s="87"/>
      <c r="C608" s="114"/>
      <c r="D608" s="114"/>
      <c r="E608" s="86"/>
      <c r="F608" s="86"/>
      <c r="G608" s="86"/>
      <c r="H608" s="86"/>
      <c r="I608" s="86"/>
      <c r="J608" s="86"/>
      <c r="K608" s="86"/>
      <c r="L608" s="86"/>
      <c r="M608" s="86"/>
      <c r="N608" s="86"/>
      <c r="O608" s="86"/>
      <c r="P608" s="86"/>
      <c r="Q608" s="86"/>
      <c r="R608" s="86"/>
      <c r="S608" s="111"/>
      <c r="T608" s="195" t="str">
        <f t="shared" si="9"/>
        <v/>
      </c>
    </row>
    <row r="609" spans="1:20" s="112" customFormat="1" ht="15.75">
      <c r="A609" s="87"/>
      <c r="B609" s="87"/>
      <c r="C609" s="114"/>
      <c r="D609" s="114"/>
      <c r="E609" s="86"/>
      <c r="F609" s="86"/>
      <c r="G609" s="86"/>
      <c r="H609" s="86"/>
      <c r="I609" s="86"/>
      <c r="J609" s="86"/>
      <c r="K609" s="86"/>
      <c r="L609" s="86"/>
      <c r="M609" s="86"/>
      <c r="N609" s="86"/>
      <c r="O609" s="86"/>
      <c r="P609" s="86"/>
      <c r="Q609" s="86"/>
      <c r="R609" s="86"/>
      <c r="S609" s="111"/>
      <c r="T609" s="195" t="str">
        <f t="shared" si="9"/>
        <v/>
      </c>
    </row>
    <row r="610" spans="1:20" s="112" customFormat="1" ht="15.75">
      <c r="A610" s="87"/>
      <c r="B610" s="87"/>
      <c r="C610" s="114"/>
      <c r="D610" s="114"/>
      <c r="E610" s="86"/>
      <c r="F610" s="86"/>
      <c r="G610" s="86"/>
      <c r="H610" s="86"/>
      <c r="I610" s="86"/>
      <c r="J610" s="86"/>
      <c r="K610" s="86"/>
      <c r="L610" s="86"/>
      <c r="M610" s="86"/>
      <c r="N610" s="86"/>
      <c r="O610" s="86"/>
      <c r="P610" s="86"/>
      <c r="Q610" s="86"/>
      <c r="R610" s="86"/>
      <c r="S610" s="111"/>
      <c r="T610" s="195" t="str">
        <f t="shared" si="9"/>
        <v/>
      </c>
    </row>
    <row r="611" spans="1:20" s="112" customFormat="1" ht="15.75">
      <c r="A611" s="87"/>
      <c r="B611" s="87"/>
      <c r="C611" s="114"/>
      <c r="D611" s="114"/>
      <c r="E611" s="86"/>
      <c r="F611" s="86"/>
      <c r="G611" s="86"/>
      <c r="H611" s="86"/>
      <c r="I611" s="86"/>
      <c r="J611" s="86"/>
      <c r="K611" s="86"/>
      <c r="L611" s="86"/>
      <c r="M611" s="86"/>
      <c r="N611" s="86"/>
      <c r="O611" s="86"/>
      <c r="P611" s="86"/>
      <c r="Q611" s="86"/>
      <c r="R611" s="86"/>
      <c r="S611" s="111"/>
      <c r="T611" s="195" t="str">
        <f t="shared" si="9"/>
        <v/>
      </c>
    </row>
    <row r="612" spans="1:20" s="112" customFormat="1" ht="15.75">
      <c r="A612" s="87"/>
      <c r="B612" s="87"/>
      <c r="C612" s="114"/>
      <c r="D612" s="114"/>
      <c r="E612" s="86"/>
      <c r="F612" s="86"/>
      <c r="G612" s="86"/>
      <c r="H612" s="86"/>
      <c r="I612" s="86"/>
      <c r="J612" s="86"/>
      <c r="K612" s="86"/>
      <c r="L612" s="86"/>
      <c r="M612" s="86"/>
      <c r="N612" s="86"/>
      <c r="O612" s="86"/>
      <c r="P612" s="86"/>
      <c r="Q612" s="86"/>
      <c r="R612" s="86"/>
      <c r="S612" s="111"/>
      <c r="T612" s="195" t="str">
        <f t="shared" si="9"/>
        <v/>
      </c>
    </row>
    <row r="613" spans="1:20" s="112" customFormat="1" ht="15.75">
      <c r="A613" s="87"/>
      <c r="B613" s="87"/>
      <c r="C613" s="114"/>
      <c r="D613" s="114"/>
      <c r="E613" s="86"/>
      <c r="F613" s="86"/>
      <c r="G613" s="86"/>
      <c r="H613" s="86"/>
      <c r="I613" s="86"/>
      <c r="J613" s="86"/>
      <c r="K613" s="86"/>
      <c r="L613" s="86"/>
      <c r="M613" s="86"/>
      <c r="N613" s="86"/>
      <c r="O613" s="86"/>
      <c r="P613" s="86"/>
      <c r="Q613" s="86"/>
      <c r="R613" s="86"/>
      <c r="S613" s="111"/>
      <c r="T613" s="195" t="str">
        <f t="shared" si="9"/>
        <v/>
      </c>
    </row>
    <row r="614" spans="1:20" s="112" customFormat="1" ht="15.75">
      <c r="A614" s="87"/>
      <c r="B614" s="87"/>
      <c r="C614" s="114"/>
      <c r="D614" s="114"/>
      <c r="E614" s="86"/>
      <c r="F614" s="86"/>
      <c r="G614" s="86"/>
      <c r="H614" s="86"/>
      <c r="I614" s="86"/>
      <c r="J614" s="86"/>
      <c r="K614" s="86"/>
      <c r="L614" s="86"/>
      <c r="M614" s="86"/>
      <c r="N614" s="86"/>
      <c r="O614" s="86"/>
      <c r="P614" s="86"/>
      <c r="Q614" s="86"/>
      <c r="R614" s="86"/>
      <c r="S614" s="111"/>
      <c r="T614" s="195" t="str">
        <f t="shared" si="9"/>
        <v/>
      </c>
    </row>
    <row r="615" spans="1:20" s="112" customFormat="1" ht="15.75">
      <c r="A615" s="87"/>
      <c r="B615" s="87"/>
      <c r="C615" s="114"/>
      <c r="D615" s="114"/>
      <c r="E615" s="86"/>
      <c r="F615" s="86"/>
      <c r="G615" s="86"/>
      <c r="H615" s="86"/>
      <c r="I615" s="86"/>
      <c r="J615" s="86"/>
      <c r="K615" s="86"/>
      <c r="L615" s="86"/>
      <c r="M615" s="86"/>
      <c r="N615" s="86"/>
      <c r="O615" s="86"/>
      <c r="P615" s="86"/>
      <c r="Q615" s="86"/>
      <c r="R615" s="86"/>
      <c r="S615" s="111"/>
      <c r="T615" s="195" t="str">
        <f t="shared" si="9"/>
        <v/>
      </c>
    </row>
    <row r="616" spans="1:20" s="112" customFormat="1" ht="15.75">
      <c r="A616" s="87"/>
      <c r="B616" s="87"/>
      <c r="C616" s="114"/>
      <c r="D616" s="114"/>
      <c r="E616" s="86"/>
      <c r="F616" s="86"/>
      <c r="G616" s="86"/>
      <c r="H616" s="86"/>
      <c r="I616" s="86"/>
      <c r="J616" s="86"/>
      <c r="K616" s="86"/>
      <c r="L616" s="86"/>
      <c r="M616" s="86"/>
      <c r="N616" s="86"/>
      <c r="O616" s="86"/>
      <c r="P616" s="86"/>
      <c r="Q616" s="86"/>
      <c r="R616" s="86"/>
      <c r="S616" s="111"/>
      <c r="T616" s="195" t="str">
        <f t="shared" si="9"/>
        <v/>
      </c>
    </row>
    <row r="617" spans="1:20" s="112" customFormat="1" ht="15.75">
      <c r="A617" s="87"/>
      <c r="B617" s="87"/>
      <c r="C617" s="114"/>
      <c r="D617" s="114"/>
      <c r="E617" s="86"/>
      <c r="F617" s="86"/>
      <c r="G617" s="86"/>
      <c r="H617" s="86"/>
      <c r="I617" s="86"/>
      <c r="J617" s="86"/>
      <c r="K617" s="86"/>
      <c r="L617" s="86"/>
      <c r="M617" s="86"/>
      <c r="N617" s="86"/>
      <c r="O617" s="86"/>
      <c r="P617" s="86"/>
      <c r="Q617" s="86"/>
      <c r="R617" s="86"/>
      <c r="S617" s="111"/>
      <c r="T617" s="195" t="str">
        <f t="shared" si="9"/>
        <v/>
      </c>
    </row>
    <row r="618" spans="1:20" s="112" customFormat="1" ht="15.75">
      <c r="A618" s="87"/>
      <c r="B618" s="87"/>
      <c r="C618" s="114"/>
      <c r="D618" s="114"/>
      <c r="E618" s="86"/>
      <c r="F618" s="86"/>
      <c r="G618" s="86"/>
      <c r="H618" s="86"/>
      <c r="I618" s="86"/>
      <c r="J618" s="86"/>
      <c r="K618" s="86"/>
      <c r="L618" s="86"/>
      <c r="M618" s="86"/>
      <c r="N618" s="86"/>
      <c r="O618" s="86"/>
      <c r="P618" s="86"/>
      <c r="Q618" s="86"/>
      <c r="R618" s="86"/>
      <c r="S618" s="111"/>
      <c r="T618" s="195" t="str">
        <f t="shared" si="9"/>
        <v/>
      </c>
    </row>
    <row r="619" spans="1:20" s="112" customFormat="1" ht="15.75">
      <c r="A619" s="87"/>
      <c r="B619" s="87"/>
      <c r="C619" s="114"/>
      <c r="D619" s="114"/>
      <c r="E619" s="86"/>
      <c r="F619" s="86"/>
      <c r="G619" s="86"/>
      <c r="H619" s="86"/>
      <c r="I619" s="86"/>
      <c r="J619" s="86"/>
      <c r="K619" s="86"/>
      <c r="L619" s="86"/>
      <c r="M619" s="86"/>
      <c r="N619" s="86"/>
      <c r="O619" s="86"/>
      <c r="P619" s="86"/>
      <c r="Q619" s="86"/>
      <c r="R619" s="86"/>
      <c r="S619" s="111"/>
      <c r="T619" s="195" t="str">
        <f t="shared" si="9"/>
        <v/>
      </c>
    </row>
    <row r="620" spans="1:20" s="112" customFormat="1" ht="15.75">
      <c r="A620" s="87"/>
      <c r="B620" s="87"/>
      <c r="C620" s="114"/>
      <c r="D620" s="114"/>
      <c r="E620" s="86"/>
      <c r="F620" s="86"/>
      <c r="G620" s="86"/>
      <c r="H620" s="86"/>
      <c r="I620" s="86"/>
      <c r="J620" s="86"/>
      <c r="K620" s="86"/>
      <c r="L620" s="86"/>
      <c r="M620" s="86"/>
      <c r="N620" s="86"/>
      <c r="O620" s="86"/>
      <c r="P620" s="86"/>
      <c r="Q620" s="86"/>
      <c r="R620" s="86"/>
      <c r="S620" s="111"/>
      <c r="T620" s="195" t="str">
        <f t="shared" si="9"/>
        <v/>
      </c>
    </row>
    <row r="621" spans="1:20" s="112" customFormat="1" ht="15.75">
      <c r="A621" s="87"/>
      <c r="B621" s="87"/>
      <c r="C621" s="114"/>
      <c r="D621" s="114"/>
      <c r="E621" s="86"/>
      <c r="F621" s="86"/>
      <c r="G621" s="86"/>
      <c r="H621" s="86"/>
      <c r="I621" s="86"/>
      <c r="J621" s="86"/>
      <c r="K621" s="86"/>
      <c r="L621" s="86"/>
      <c r="M621" s="86"/>
      <c r="N621" s="86"/>
      <c r="O621" s="86"/>
      <c r="P621" s="86"/>
      <c r="Q621" s="86"/>
      <c r="R621" s="86"/>
      <c r="S621" s="111"/>
      <c r="T621" s="195" t="str">
        <f t="shared" si="9"/>
        <v/>
      </c>
    </row>
    <row r="622" spans="1:20" s="112" customFormat="1" ht="15.75">
      <c r="A622" s="87"/>
      <c r="B622" s="87"/>
      <c r="C622" s="114"/>
      <c r="D622" s="114"/>
      <c r="E622" s="86"/>
      <c r="F622" s="86"/>
      <c r="G622" s="86"/>
      <c r="H622" s="86"/>
      <c r="I622" s="86"/>
      <c r="J622" s="86"/>
      <c r="K622" s="86"/>
      <c r="L622" s="86"/>
      <c r="M622" s="86"/>
      <c r="N622" s="86"/>
      <c r="O622" s="86"/>
      <c r="P622" s="86"/>
      <c r="Q622" s="86"/>
      <c r="R622" s="86"/>
      <c r="S622" s="111"/>
      <c r="T622" s="195" t="str">
        <f t="shared" si="9"/>
        <v/>
      </c>
    </row>
    <row r="623" spans="1:20" s="112" customFormat="1" ht="15.75">
      <c r="A623" s="87"/>
      <c r="B623" s="87"/>
      <c r="C623" s="114"/>
      <c r="D623" s="114"/>
      <c r="E623" s="86"/>
      <c r="F623" s="86"/>
      <c r="G623" s="86"/>
      <c r="H623" s="86"/>
      <c r="I623" s="86"/>
      <c r="J623" s="86"/>
      <c r="K623" s="86"/>
      <c r="L623" s="86"/>
      <c r="M623" s="86"/>
      <c r="N623" s="86"/>
      <c r="O623" s="86"/>
      <c r="P623" s="86"/>
      <c r="Q623" s="86"/>
      <c r="R623" s="86"/>
      <c r="S623" s="111"/>
      <c r="T623" s="195" t="str">
        <f t="shared" si="9"/>
        <v/>
      </c>
    </row>
    <row r="624" spans="1:20" s="112" customFormat="1" ht="15.75">
      <c r="A624" s="87"/>
      <c r="B624" s="87"/>
      <c r="C624" s="114"/>
      <c r="D624" s="114"/>
      <c r="E624" s="86"/>
      <c r="F624" s="86"/>
      <c r="G624" s="86"/>
      <c r="H624" s="86"/>
      <c r="I624" s="86"/>
      <c r="J624" s="86"/>
      <c r="K624" s="86"/>
      <c r="L624" s="86"/>
      <c r="M624" s="86"/>
      <c r="N624" s="86"/>
      <c r="O624" s="86"/>
      <c r="P624" s="86"/>
      <c r="Q624" s="86"/>
      <c r="R624" s="86"/>
      <c r="S624" s="111"/>
      <c r="T624" s="195" t="str">
        <f t="shared" si="9"/>
        <v/>
      </c>
    </row>
    <row r="625" spans="1:20" s="112" customFormat="1" ht="15.75">
      <c r="A625" s="87"/>
      <c r="B625" s="87"/>
      <c r="C625" s="114"/>
      <c r="D625" s="114"/>
      <c r="E625" s="86"/>
      <c r="F625" s="86"/>
      <c r="G625" s="86"/>
      <c r="H625" s="86"/>
      <c r="I625" s="86"/>
      <c r="J625" s="86"/>
      <c r="K625" s="86"/>
      <c r="L625" s="86"/>
      <c r="M625" s="86"/>
      <c r="N625" s="86"/>
      <c r="O625" s="86"/>
      <c r="P625" s="86"/>
      <c r="Q625" s="86"/>
      <c r="R625" s="86"/>
      <c r="S625" s="111"/>
      <c r="T625" s="195" t="str">
        <f t="shared" si="9"/>
        <v/>
      </c>
    </row>
    <row r="626" spans="1:20" s="112" customFormat="1" ht="15.75">
      <c r="A626" s="87"/>
      <c r="B626" s="87"/>
      <c r="C626" s="114"/>
      <c r="D626" s="114"/>
      <c r="E626" s="86"/>
      <c r="F626" s="86"/>
      <c r="G626" s="86"/>
      <c r="H626" s="86"/>
      <c r="I626" s="86"/>
      <c r="J626" s="86"/>
      <c r="K626" s="86"/>
      <c r="L626" s="86"/>
      <c r="M626" s="86"/>
      <c r="N626" s="86"/>
      <c r="O626" s="86"/>
      <c r="P626" s="86"/>
      <c r="Q626" s="86"/>
      <c r="R626" s="86"/>
      <c r="S626" s="111"/>
      <c r="T626" s="195" t="str">
        <f t="shared" si="9"/>
        <v/>
      </c>
    </row>
    <row r="627" spans="1:20" s="112" customFormat="1" ht="15.75">
      <c r="A627" s="87"/>
      <c r="B627" s="87"/>
      <c r="C627" s="114"/>
      <c r="D627" s="114"/>
      <c r="E627" s="86"/>
      <c r="F627" s="86"/>
      <c r="G627" s="86"/>
      <c r="H627" s="86"/>
      <c r="I627" s="86"/>
      <c r="J627" s="86"/>
      <c r="K627" s="86"/>
      <c r="L627" s="86"/>
      <c r="M627" s="86"/>
      <c r="N627" s="86"/>
      <c r="O627" s="86"/>
      <c r="P627" s="86"/>
      <c r="Q627" s="86"/>
      <c r="R627" s="86"/>
      <c r="S627" s="111"/>
      <c r="T627" s="195" t="str">
        <f t="shared" si="9"/>
        <v/>
      </c>
    </row>
    <row r="628" spans="1:20" s="112" customFormat="1" ht="15.75">
      <c r="A628" s="87"/>
      <c r="B628" s="87"/>
      <c r="C628" s="114"/>
      <c r="D628" s="114"/>
      <c r="E628" s="86"/>
      <c r="F628" s="86"/>
      <c r="G628" s="86"/>
      <c r="H628" s="86"/>
      <c r="I628" s="86"/>
      <c r="J628" s="86"/>
      <c r="K628" s="86"/>
      <c r="L628" s="86"/>
      <c r="M628" s="86"/>
      <c r="N628" s="86"/>
      <c r="O628" s="86"/>
      <c r="P628" s="86"/>
      <c r="Q628" s="86"/>
      <c r="R628" s="86"/>
      <c r="S628" s="111"/>
      <c r="T628" s="195" t="str">
        <f t="shared" si="9"/>
        <v/>
      </c>
    </row>
    <row r="629" spans="1:20" s="112" customFormat="1" ht="15.75">
      <c r="A629" s="87"/>
      <c r="B629" s="87"/>
      <c r="C629" s="114"/>
      <c r="D629" s="114"/>
      <c r="E629" s="86"/>
      <c r="F629" s="86"/>
      <c r="G629" s="86"/>
      <c r="H629" s="86"/>
      <c r="I629" s="86"/>
      <c r="J629" s="86"/>
      <c r="K629" s="86"/>
      <c r="L629" s="86"/>
      <c r="M629" s="86"/>
      <c r="N629" s="86"/>
      <c r="O629" s="86"/>
      <c r="P629" s="86"/>
      <c r="Q629" s="86"/>
      <c r="R629" s="86"/>
      <c r="S629" s="111"/>
      <c r="T629" s="195" t="str">
        <f t="shared" si="9"/>
        <v/>
      </c>
    </row>
    <row r="630" spans="1:20" s="112" customFormat="1" ht="15.75">
      <c r="A630" s="87"/>
      <c r="B630" s="87"/>
      <c r="C630" s="114"/>
      <c r="D630" s="114"/>
      <c r="E630" s="86"/>
      <c r="F630" s="86"/>
      <c r="G630" s="86"/>
      <c r="H630" s="86"/>
      <c r="I630" s="86"/>
      <c r="J630" s="86"/>
      <c r="K630" s="86"/>
      <c r="L630" s="86"/>
      <c r="M630" s="86"/>
      <c r="N630" s="86"/>
      <c r="O630" s="86"/>
      <c r="P630" s="86"/>
      <c r="Q630" s="86"/>
      <c r="R630" s="86"/>
      <c r="S630" s="111"/>
      <c r="T630" s="195" t="str">
        <f t="shared" si="9"/>
        <v/>
      </c>
    </row>
    <row r="631" spans="1:20" s="112" customFormat="1" ht="15.75">
      <c r="A631" s="87"/>
      <c r="B631" s="87"/>
      <c r="C631" s="114"/>
      <c r="D631" s="114"/>
      <c r="E631" s="86"/>
      <c r="F631" s="86"/>
      <c r="G631" s="86"/>
      <c r="H631" s="86"/>
      <c r="I631" s="86"/>
      <c r="J631" s="86"/>
      <c r="K631" s="86"/>
      <c r="L631" s="86"/>
      <c r="M631" s="86"/>
      <c r="N631" s="86"/>
      <c r="O631" s="86"/>
      <c r="P631" s="86"/>
      <c r="Q631" s="86"/>
      <c r="R631" s="86"/>
      <c r="S631" s="111"/>
      <c r="T631" s="195" t="str">
        <f t="shared" si="9"/>
        <v/>
      </c>
    </row>
    <row r="632" spans="1:20" s="112" customFormat="1" ht="15.75">
      <c r="A632" s="87"/>
      <c r="B632" s="87"/>
      <c r="C632" s="114"/>
      <c r="D632" s="114"/>
      <c r="E632" s="86"/>
      <c r="F632" s="86"/>
      <c r="G632" s="86"/>
      <c r="H632" s="86"/>
      <c r="I632" s="86"/>
      <c r="J632" s="86"/>
      <c r="K632" s="86"/>
      <c r="L632" s="86"/>
      <c r="M632" s="86"/>
      <c r="N632" s="86"/>
      <c r="O632" s="86"/>
      <c r="P632" s="86"/>
      <c r="Q632" s="86"/>
      <c r="R632" s="86"/>
      <c r="S632" s="111"/>
      <c r="T632" s="195" t="str">
        <f t="shared" si="9"/>
        <v/>
      </c>
    </row>
    <row r="633" spans="1:20" s="112" customFormat="1" ht="15.75">
      <c r="A633" s="87"/>
      <c r="B633" s="87"/>
      <c r="C633" s="114"/>
      <c r="D633" s="114"/>
      <c r="E633" s="86"/>
      <c r="F633" s="86"/>
      <c r="G633" s="86"/>
      <c r="H633" s="86"/>
      <c r="I633" s="86"/>
      <c r="J633" s="86"/>
      <c r="K633" s="86"/>
      <c r="L633" s="86"/>
      <c r="M633" s="86"/>
      <c r="N633" s="86"/>
      <c r="O633" s="86"/>
      <c r="P633" s="86"/>
      <c r="Q633" s="86"/>
      <c r="R633" s="86"/>
      <c r="S633" s="111"/>
      <c r="T633" s="195" t="str">
        <f t="shared" si="9"/>
        <v/>
      </c>
    </row>
    <row r="634" spans="1:20" s="112" customFormat="1" ht="15.75">
      <c r="A634" s="87"/>
      <c r="B634" s="87"/>
      <c r="C634" s="114"/>
      <c r="D634" s="114"/>
      <c r="E634" s="86"/>
      <c r="F634" s="86"/>
      <c r="G634" s="86"/>
      <c r="H634" s="86"/>
      <c r="I634" s="86"/>
      <c r="J634" s="86"/>
      <c r="K634" s="86"/>
      <c r="L634" s="86"/>
      <c r="M634" s="86"/>
      <c r="N634" s="86"/>
      <c r="O634" s="86"/>
      <c r="P634" s="86"/>
      <c r="Q634" s="86"/>
      <c r="R634" s="86"/>
      <c r="S634" s="111"/>
      <c r="T634" s="195" t="str">
        <f t="shared" si="9"/>
        <v/>
      </c>
    </row>
    <row r="635" spans="1:20" s="112" customFormat="1" ht="15.75">
      <c r="A635" s="87"/>
      <c r="B635" s="87"/>
      <c r="C635" s="114"/>
      <c r="D635" s="114"/>
      <c r="E635" s="86"/>
      <c r="F635" s="86"/>
      <c r="G635" s="86"/>
      <c r="H635" s="86"/>
      <c r="I635" s="86"/>
      <c r="J635" s="86"/>
      <c r="K635" s="86"/>
      <c r="L635" s="86"/>
      <c r="M635" s="86"/>
      <c r="N635" s="86"/>
      <c r="O635" s="86"/>
      <c r="P635" s="86"/>
      <c r="Q635" s="86"/>
      <c r="R635" s="86"/>
      <c r="S635" s="111"/>
      <c r="T635" s="195" t="str">
        <f t="shared" si="9"/>
        <v/>
      </c>
    </row>
    <row r="636" spans="1:20" s="112" customFormat="1" ht="15.75">
      <c r="A636" s="87"/>
      <c r="B636" s="87"/>
      <c r="C636" s="114"/>
      <c r="D636" s="114"/>
      <c r="E636" s="86"/>
      <c r="F636" s="86"/>
      <c r="G636" s="86"/>
      <c r="H636" s="86"/>
      <c r="I636" s="86"/>
      <c r="J636" s="86"/>
      <c r="K636" s="86"/>
      <c r="L636" s="86"/>
      <c r="M636" s="86"/>
      <c r="N636" s="86"/>
      <c r="O636" s="86"/>
      <c r="P636" s="86"/>
      <c r="Q636" s="86"/>
      <c r="R636" s="86"/>
      <c r="S636" s="111"/>
      <c r="T636" s="195" t="str">
        <f t="shared" si="9"/>
        <v/>
      </c>
    </row>
    <row r="637" spans="1:20" s="112" customFormat="1" ht="15.75">
      <c r="A637" s="87"/>
      <c r="B637" s="87"/>
      <c r="C637" s="114"/>
      <c r="D637" s="114"/>
      <c r="E637" s="86"/>
      <c r="F637" s="86"/>
      <c r="G637" s="86"/>
      <c r="H637" s="86"/>
      <c r="I637" s="86"/>
      <c r="J637" s="86"/>
      <c r="K637" s="86"/>
      <c r="L637" s="86"/>
      <c r="M637" s="86"/>
      <c r="N637" s="86"/>
      <c r="O637" s="86"/>
      <c r="P637" s="86"/>
      <c r="Q637" s="86"/>
      <c r="R637" s="86"/>
      <c r="S637" s="111"/>
      <c r="T637" s="195" t="str">
        <f t="shared" si="9"/>
        <v/>
      </c>
    </row>
    <row r="638" spans="1:20" s="112" customFormat="1" ht="15.75">
      <c r="A638" s="87"/>
      <c r="B638" s="87"/>
      <c r="C638" s="114"/>
      <c r="D638" s="114"/>
      <c r="E638" s="86"/>
      <c r="F638" s="86"/>
      <c r="G638" s="86"/>
      <c r="H638" s="86"/>
      <c r="I638" s="86"/>
      <c r="J638" s="86"/>
      <c r="K638" s="86"/>
      <c r="L638" s="86"/>
      <c r="M638" s="86"/>
      <c r="N638" s="86"/>
      <c r="O638" s="86"/>
      <c r="P638" s="86"/>
      <c r="Q638" s="86"/>
      <c r="R638" s="86"/>
      <c r="S638" s="111"/>
      <c r="T638" s="195" t="str">
        <f t="shared" si="9"/>
        <v/>
      </c>
    </row>
    <row r="639" spans="1:20" s="112" customFormat="1" ht="15.75">
      <c r="A639" s="87"/>
      <c r="B639" s="87"/>
      <c r="C639" s="114"/>
      <c r="D639" s="114"/>
      <c r="E639" s="86"/>
      <c r="F639" s="86"/>
      <c r="G639" s="86"/>
      <c r="H639" s="86"/>
      <c r="I639" s="86"/>
      <c r="J639" s="86"/>
      <c r="K639" s="86"/>
      <c r="L639" s="86"/>
      <c r="M639" s="86"/>
      <c r="N639" s="86"/>
      <c r="O639" s="86"/>
      <c r="P639" s="86"/>
      <c r="Q639" s="86"/>
      <c r="R639" s="86"/>
      <c r="S639" s="111"/>
      <c r="T639" s="195" t="str">
        <f t="shared" si="9"/>
        <v/>
      </c>
    </row>
    <row r="640" spans="1:20" s="112" customFormat="1" ht="15.75">
      <c r="A640" s="87"/>
      <c r="B640" s="87"/>
      <c r="C640" s="114"/>
      <c r="D640" s="114"/>
      <c r="E640" s="86"/>
      <c r="F640" s="86"/>
      <c r="G640" s="86"/>
      <c r="H640" s="86"/>
      <c r="I640" s="86"/>
      <c r="J640" s="86"/>
      <c r="K640" s="86"/>
      <c r="L640" s="86"/>
      <c r="M640" s="86"/>
      <c r="N640" s="86"/>
      <c r="O640" s="86"/>
      <c r="P640" s="86"/>
      <c r="Q640" s="86"/>
      <c r="R640" s="86"/>
      <c r="S640" s="111"/>
      <c r="T640" s="195" t="str">
        <f t="shared" si="9"/>
        <v/>
      </c>
    </row>
    <row r="641" spans="1:20" s="112" customFormat="1" ht="15.75">
      <c r="A641" s="87"/>
      <c r="B641" s="87"/>
      <c r="C641" s="114"/>
      <c r="D641" s="114"/>
      <c r="E641" s="86"/>
      <c r="F641" s="86"/>
      <c r="G641" s="86"/>
      <c r="H641" s="86"/>
      <c r="I641" s="86"/>
      <c r="J641" s="86"/>
      <c r="K641" s="86"/>
      <c r="L641" s="86"/>
      <c r="M641" s="86"/>
      <c r="N641" s="86"/>
      <c r="O641" s="86"/>
      <c r="P641" s="86"/>
      <c r="Q641" s="86"/>
      <c r="R641" s="86"/>
      <c r="S641" s="111"/>
      <c r="T641" s="195" t="str">
        <f t="shared" si="9"/>
        <v/>
      </c>
    </row>
    <row r="642" spans="1:20" s="112" customFormat="1" ht="15.75">
      <c r="A642" s="87"/>
      <c r="B642" s="87"/>
      <c r="C642" s="114"/>
      <c r="D642" s="114"/>
      <c r="E642" s="86"/>
      <c r="F642" s="86"/>
      <c r="G642" s="86"/>
      <c r="H642" s="86"/>
      <c r="I642" s="86"/>
      <c r="J642" s="86"/>
      <c r="K642" s="86"/>
      <c r="L642" s="86"/>
      <c r="M642" s="86"/>
      <c r="N642" s="86"/>
      <c r="O642" s="86"/>
      <c r="P642" s="86"/>
      <c r="Q642" s="86"/>
      <c r="R642" s="86"/>
      <c r="S642" s="111"/>
      <c r="T642" s="195" t="str">
        <f t="shared" si="9"/>
        <v/>
      </c>
    </row>
    <row r="643" spans="1:20" s="112" customFormat="1" ht="15.75">
      <c r="A643" s="87"/>
      <c r="B643" s="87"/>
      <c r="C643" s="114"/>
      <c r="D643" s="114"/>
      <c r="E643" s="86"/>
      <c r="F643" s="86"/>
      <c r="G643" s="86"/>
      <c r="H643" s="86"/>
      <c r="I643" s="86"/>
      <c r="J643" s="86"/>
      <c r="K643" s="86"/>
      <c r="L643" s="86"/>
      <c r="M643" s="86"/>
      <c r="N643" s="86"/>
      <c r="O643" s="86"/>
      <c r="P643" s="86"/>
      <c r="Q643" s="86"/>
      <c r="R643" s="86"/>
      <c r="S643" s="111"/>
      <c r="T643" s="195" t="str">
        <f t="shared" si="9"/>
        <v/>
      </c>
    </row>
    <row r="644" spans="1:20" s="112" customFormat="1" ht="15.75">
      <c r="A644" s="87"/>
      <c r="B644" s="87"/>
      <c r="C644" s="114"/>
      <c r="D644" s="114"/>
      <c r="E644" s="86"/>
      <c r="F644" s="86"/>
      <c r="G644" s="86"/>
      <c r="H644" s="86"/>
      <c r="I644" s="86"/>
      <c r="J644" s="86"/>
      <c r="K644" s="86"/>
      <c r="L644" s="86"/>
      <c r="M644" s="86"/>
      <c r="N644" s="86"/>
      <c r="O644" s="86"/>
      <c r="P644" s="86"/>
      <c r="Q644" s="86"/>
      <c r="R644" s="86"/>
      <c r="S644" s="111"/>
      <c r="T644" s="195" t="str">
        <f t="shared" si="9"/>
        <v/>
      </c>
    </row>
    <row r="645" spans="1:20" s="112" customFormat="1" ht="15.75">
      <c r="A645" s="87"/>
      <c r="B645" s="87"/>
      <c r="C645" s="114"/>
      <c r="D645" s="114"/>
      <c r="E645" s="86"/>
      <c r="F645" s="86"/>
      <c r="G645" s="86"/>
      <c r="H645" s="86"/>
      <c r="I645" s="86"/>
      <c r="J645" s="86"/>
      <c r="K645" s="86"/>
      <c r="L645" s="86"/>
      <c r="M645" s="86"/>
      <c r="N645" s="86"/>
      <c r="O645" s="86"/>
      <c r="P645" s="86"/>
      <c r="Q645" s="86"/>
      <c r="R645" s="86"/>
      <c r="S645" s="111"/>
      <c r="T645" s="195" t="str">
        <f t="shared" si="9"/>
        <v/>
      </c>
    </row>
    <row r="646" spans="1:20" s="112" customFormat="1" ht="15.75">
      <c r="A646" s="87"/>
      <c r="B646" s="87"/>
      <c r="C646" s="114"/>
      <c r="D646" s="114"/>
      <c r="E646" s="86"/>
      <c r="F646" s="86"/>
      <c r="G646" s="86"/>
      <c r="H646" s="86"/>
      <c r="I646" s="86"/>
      <c r="J646" s="86"/>
      <c r="K646" s="86"/>
      <c r="L646" s="86"/>
      <c r="M646" s="86"/>
      <c r="N646" s="86"/>
      <c r="O646" s="86"/>
      <c r="P646" s="86"/>
      <c r="Q646" s="86"/>
      <c r="R646" s="86"/>
      <c r="S646" s="111"/>
      <c r="T646" s="195" t="str">
        <f t="shared" si="9"/>
        <v/>
      </c>
    </row>
    <row r="647" spans="1:20" s="112" customFormat="1" ht="15.75">
      <c r="A647" s="87"/>
      <c r="B647" s="87"/>
      <c r="C647" s="114"/>
      <c r="D647" s="114"/>
      <c r="E647" s="86"/>
      <c r="F647" s="86"/>
      <c r="G647" s="86"/>
      <c r="H647" s="86"/>
      <c r="I647" s="86"/>
      <c r="J647" s="86"/>
      <c r="K647" s="86"/>
      <c r="L647" s="86"/>
      <c r="M647" s="86"/>
      <c r="N647" s="86"/>
      <c r="O647" s="86"/>
      <c r="P647" s="86"/>
      <c r="Q647" s="86"/>
      <c r="R647" s="86"/>
      <c r="S647" s="111"/>
      <c r="T647" s="195" t="str">
        <f t="shared" si="9"/>
        <v/>
      </c>
    </row>
    <row r="648" spans="1:20" s="112" customFormat="1" ht="15.75">
      <c r="A648" s="87"/>
      <c r="B648" s="87"/>
      <c r="C648" s="114"/>
      <c r="D648" s="114"/>
      <c r="E648" s="86"/>
      <c r="F648" s="86"/>
      <c r="G648" s="86"/>
      <c r="H648" s="86"/>
      <c r="I648" s="86"/>
      <c r="J648" s="86"/>
      <c r="K648" s="86"/>
      <c r="L648" s="86"/>
      <c r="M648" s="86"/>
      <c r="N648" s="86"/>
      <c r="O648" s="86"/>
      <c r="P648" s="86"/>
      <c r="Q648" s="86"/>
      <c r="R648" s="86"/>
      <c r="S648" s="111"/>
      <c r="T648" s="195" t="str">
        <f t="shared" si="9"/>
        <v/>
      </c>
    </row>
    <row r="649" spans="1:20" s="112" customFormat="1" ht="15.75">
      <c r="A649" s="87"/>
      <c r="B649" s="87"/>
      <c r="C649" s="114"/>
      <c r="D649" s="114"/>
      <c r="E649" s="86"/>
      <c r="F649" s="86"/>
      <c r="G649" s="86"/>
      <c r="H649" s="86"/>
      <c r="I649" s="86"/>
      <c r="J649" s="86"/>
      <c r="K649" s="86"/>
      <c r="L649" s="86"/>
      <c r="M649" s="86"/>
      <c r="N649" s="86"/>
      <c r="O649" s="86"/>
      <c r="P649" s="86"/>
      <c r="Q649" s="86"/>
      <c r="R649" s="86"/>
      <c r="S649" s="111"/>
      <c r="T649" s="195" t="str">
        <f t="shared" si="9"/>
        <v/>
      </c>
    </row>
    <row r="650" spans="1:20" s="112" customFormat="1" ht="15.75">
      <c r="A650" s="87"/>
      <c r="B650" s="87"/>
      <c r="C650" s="114"/>
      <c r="D650" s="114"/>
      <c r="E650" s="86"/>
      <c r="F650" s="86"/>
      <c r="G650" s="86"/>
      <c r="H650" s="86"/>
      <c r="I650" s="86"/>
      <c r="J650" s="86"/>
      <c r="K650" s="86"/>
      <c r="L650" s="86"/>
      <c r="M650" s="86"/>
      <c r="N650" s="86"/>
      <c r="O650" s="86"/>
      <c r="P650" s="86"/>
      <c r="Q650" s="86"/>
      <c r="R650" s="86"/>
      <c r="S650" s="111"/>
      <c r="T650" s="195" t="str">
        <f t="shared" si="9"/>
        <v/>
      </c>
    </row>
    <row r="651" spans="1:20" s="112" customFormat="1" ht="15.75">
      <c r="A651" s="87"/>
      <c r="B651" s="87"/>
      <c r="C651" s="114"/>
      <c r="D651" s="114"/>
      <c r="E651" s="86"/>
      <c r="F651" s="86"/>
      <c r="G651" s="86"/>
      <c r="H651" s="86"/>
      <c r="I651" s="86"/>
      <c r="J651" s="86"/>
      <c r="K651" s="86"/>
      <c r="L651" s="86"/>
      <c r="M651" s="86"/>
      <c r="N651" s="86"/>
      <c r="O651" s="86"/>
      <c r="P651" s="86"/>
      <c r="Q651" s="86"/>
      <c r="R651" s="86"/>
      <c r="S651" s="111"/>
      <c r="T651" s="195" t="str">
        <f t="shared" si="9"/>
        <v/>
      </c>
    </row>
    <row r="652" spans="1:20" s="112" customFormat="1" ht="15.75">
      <c r="A652" s="87"/>
      <c r="B652" s="87"/>
      <c r="C652" s="114"/>
      <c r="D652" s="114"/>
      <c r="E652" s="86"/>
      <c r="F652" s="86"/>
      <c r="G652" s="86"/>
      <c r="H652" s="86"/>
      <c r="I652" s="86"/>
      <c r="J652" s="86"/>
      <c r="K652" s="86"/>
      <c r="L652" s="86"/>
      <c r="M652" s="86"/>
      <c r="N652" s="86"/>
      <c r="O652" s="86"/>
      <c r="P652" s="86"/>
      <c r="Q652" s="86"/>
      <c r="R652" s="86"/>
      <c r="S652" s="111"/>
      <c r="T652" s="195" t="str">
        <f t="shared" si="9"/>
        <v/>
      </c>
    </row>
    <row r="653" spans="1:20" s="112" customFormat="1" ht="15.75">
      <c r="A653" s="87"/>
      <c r="B653" s="87"/>
      <c r="C653" s="114"/>
      <c r="D653" s="114"/>
      <c r="E653" s="86"/>
      <c r="F653" s="86"/>
      <c r="G653" s="86"/>
      <c r="H653" s="86"/>
      <c r="I653" s="86"/>
      <c r="J653" s="86"/>
      <c r="K653" s="86"/>
      <c r="L653" s="86"/>
      <c r="M653" s="86"/>
      <c r="N653" s="86"/>
      <c r="O653" s="86"/>
      <c r="P653" s="86"/>
      <c r="Q653" s="86"/>
      <c r="R653" s="86"/>
      <c r="S653" s="111"/>
      <c r="T653" s="195" t="str">
        <f t="shared" si="9"/>
        <v/>
      </c>
    </row>
    <row r="654" spans="1:20" s="112" customFormat="1" ht="15.75">
      <c r="A654" s="87"/>
      <c r="B654" s="87"/>
      <c r="C654" s="114"/>
      <c r="D654" s="114"/>
      <c r="E654" s="86"/>
      <c r="F654" s="86"/>
      <c r="G654" s="86"/>
      <c r="H654" s="86"/>
      <c r="I654" s="86"/>
      <c r="J654" s="86"/>
      <c r="K654" s="86"/>
      <c r="L654" s="86"/>
      <c r="M654" s="86"/>
      <c r="N654" s="86"/>
      <c r="O654" s="86"/>
      <c r="P654" s="86"/>
      <c r="Q654" s="86"/>
      <c r="R654" s="86"/>
      <c r="S654" s="111"/>
      <c r="T654" s="195" t="str">
        <f t="shared" si="9"/>
        <v/>
      </c>
    </row>
    <row r="655" spans="1:20" s="112" customFormat="1" ht="15.75">
      <c r="A655" s="87"/>
      <c r="B655" s="87"/>
      <c r="C655" s="114"/>
      <c r="D655" s="114"/>
      <c r="E655" s="86"/>
      <c r="F655" s="86"/>
      <c r="G655" s="86"/>
      <c r="H655" s="86"/>
      <c r="I655" s="86"/>
      <c r="J655" s="86"/>
      <c r="K655" s="86"/>
      <c r="L655" s="86"/>
      <c r="M655" s="86"/>
      <c r="N655" s="86"/>
      <c r="O655" s="86"/>
      <c r="P655" s="86"/>
      <c r="Q655" s="86"/>
      <c r="R655" s="86"/>
      <c r="S655" s="111"/>
      <c r="T655" s="195" t="str">
        <f t="shared" si="9"/>
        <v/>
      </c>
    </row>
    <row r="656" spans="1:20" s="112" customFormat="1" ht="15.75">
      <c r="A656" s="87"/>
      <c r="B656" s="87"/>
      <c r="C656" s="114"/>
      <c r="D656" s="114"/>
      <c r="E656" s="86"/>
      <c r="F656" s="86"/>
      <c r="G656" s="86"/>
      <c r="H656" s="86"/>
      <c r="I656" s="86"/>
      <c r="J656" s="86"/>
      <c r="K656" s="86"/>
      <c r="L656" s="86"/>
      <c r="M656" s="86"/>
      <c r="N656" s="86"/>
      <c r="O656" s="86"/>
      <c r="P656" s="86"/>
      <c r="Q656" s="86"/>
      <c r="R656" s="86"/>
      <c r="S656" s="111"/>
      <c r="T656" s="195" t="str">
        <f t="shared" si="9"/>
        <v/>
      </c>
    </row>
    <row r="657" spans="1:20" s="112" customFormat="1" ht="15.75">
      <c r="A657" s="87"/>
      <c r="B657" s="87"/>
      <c r="C657" s="114"/>
      <c r="D657" s="114"/>
      <c r="E657" s="86"/>
      <c r="F657" s="86"/>
      <c r="G657" s="86"/>
      <c r="H657" s="86"/>
      <c r="I657" s="86"/>
      <c r="J657" s="86"/>
      <c r="K657" s="86"/>
      <c r="L657" s="86"/>
      <c r="M657" s="86"/>
      <c r="N657" s="86"/>
      <c r="O657" s="86"/>
      <c r="P657" s="86"/>
      <c r="Q657" s="86"/>
      <c r="R657" s="86"/>
      <c r="S657" s="111"/>
      <c r="T657" s="195" t="str">
        <f t="shared" si="9"/>
        <v/>
      </c>
    </row>
    <row r="658" spans="1:20" s="112" customFormat="1" ht="15.75">
      <c r="A658" s="87"/>
      <c r="B658" s="87"/>
      <c r="C658" s="114"/>
      <c r="D658" s="114"/>
      <c r="E658" s="86"/>
      <c r="F658" s="86"/>
      <c r="G658" s="86"/>
      <c r="H658" s="86"/>
      <c r="I658" s="86"/>
      <c r="J658" s="86"/>
      <c r="K658" s="86"/>
      <c r="L658" s="86"/>
      <c r="M658" s="86"/>
      <c r="N658" s="86"/>
      <c r="O658" s="86"/>
      <c r="P658" s="86"/>
      <c r="Q658" s="86"/>
      <c r="R658" s="86"/>
      <c r="S658" s="111"/>
      <c r="T658" s="195" t="str">
        <f t="shared" ref="T658:T721" si="10">IF(AND(OR(ISTEXT(A658),ISTEXT(B658),NOT(ISBLANK(C658)),NOT(ISBLANK(D658)),NOT(ISBLANK(E658))),OR(ISBLANK(A658),ISBLANK(B658),ISBLANK(C658),ISBLANK(E658))),"unvollständig","")</f>
        <v/>
      </c>
    </row>
    <row r="659" spans="1:20" s="112" customFormat="1" ht="15.75">
      <c r="A659" s="87"/>
      <c r="B659" s="87"/>
      <c r="C659" s="114"/>
      <c r="D659" s="114"/>
      <c r="E659" s="86"/>
      <c r="F659" s="86"/>
      <c r="G659" s="86"/>
      <c r="H659" s="86"/>
      <c r="I659" s="86"/>
      <c r="J659" s="86"/>
      <c r="K659" s="86"/>
      <c r="L659" s="86"/>
      <c r="M659" s="86"/>
      <c r="N659" s="86"/>
      <c r="O659" s="86"/>
      <c r="P659" s="86"/>
      <c r="Q659" s="86"/>
      <c r="R659" s="86"/>
      <c r="S659" s="111"/>
      <c r="T659" s="195" t="str">
        <f t="shared" si="10"/>
        <v/>
      </c>
    </row>
    <row r="660" spans="1:20" s="112" customFormat="1" ht="15.75">
      <c r="A660" s="87"/>
      <c r="B660" s="87"/>
      <c r="C660" s="114"/>
      <c r="D660" s="114"/>
      <c r="E660" s="86"/>
      <c r="F660" s="86"/>
      <c r="G660" s="86"/>
      <c r="H660" s="86"/>
      <c r="I660" s="86"/>
      <c r="J660" s="86"/>
      <c r="K660" s="86"/>
      <c r="L660" s="86"/>
      <c r="M660" s="86"/>
      <c r="N660" s="86"/>
      <c r="O660" s="86"/>
      <c r="P660" s="86"/>
      <c r="Q660" s="86"/>
      <c r="R660" s="86"/>
      <c r="S660" s="111"/>
      <c r="T660" s="195" t="str">
        <f t="shared" si="10"/>
        <v/>
      </c>
    </row>
    <row r="661" spans="1:20" s="112" customFormat="1" ht="15.75">
      <c r="A661" s="87"/>
      <c r="B661" s="87"/>
      <c r="C661" s="114"/>
      <c r="D661" s="114"/>
      <c r="E661" s="86"/>
      <c r="F661" s="86"/>
      <c r="G661" s="86"/>
      <c r="H661" s="86"/>
      <c r="I661" s="86"/>
      <c r="J661" s="86"/>
      <c r="K661" s="86"/>
      <c r="L661" s="86"/>
      <c r="M661" s="86"/>
      <c r="N661" s="86"/>
      <c r="O661" s="86"/>
      <c r="P661" s="86"/>
      <c r="Q661" s="86"/>
      <c r="R661" s="86"/>
      <c r="S661" s="111"/>
      <c r="T661" s="195" t="str">
        <f t="shared" si="10"/>
        <v/>
      </c>
    </row>
    <row r="662" spans="1:20" s="112" customFormat="1" ht="15.75">
      <c r="A662" s="87"/>
      <c r="B662" s="87"/>
      <c r="C662" s="114"/>
      <c r="D662" s="114"/>
      <c r="E662" s="86"/>
      <c r="F662" s="86"/>
      <c r="G662" s="86"/>
      <c r="H662" s="86"/>
      <c r="I662" s="86"/>
      <c r="J662" s="86"/>
      <c r="K662" s="86"/>
      <c r="L662" s="86"/>
      <c r="M662" s="86"/>
      <c r="N662" s="86"/>
      <c r="O662" s="86"/>
      <c r="P662" s="86"/>
      <c r="Q662" s="86"/>
      <c r="R662" s="86"/>
      <c r="S662" s="111"/>
      <c r="T662" s="195" t="str">
        <f t="shared" si="10"/>
        <v/>
      </c>
    </row>
    <row r="663" spans="1:20" s="112" customFormat="1" ht="15.75">
      <c r="A663" s="87"/>
      <c r="B663" s="87"/>
      <c r="C663" s="114"/>
      <c r="D663" s="114"/>
      <c r="E663" s="86"/>
      <c r="F663" s="86"/>
      <c r="G663" s="86"/>
      <c r="H663" s="86"/>
      <c r="I663" s="86"/>
      <c r="J663" s="86"/>
      <c r="K663" s="86"/>
      <c r="L663" s="86"/>
      <c r="M663" s="86"/>
      <c r="N663" s="86"/>
      <c r="O663" s="86"/>
      <c r="P663" s="86"/>
      <c r="Q663" s="86"/>
      <c r="R663" s="86"/>
      <c r="S663" s="111"/>
      <c r="T663" s="195" t="str">
        <f t="shared" si="10"/>
        <v/>
      </c>
    </row>
    <row r="664" spans="1:20" s="112" customFormat="1" ht="15.75">
      <c r="A664" s="87"/>
      <c r="B664" s="87"/>
      <c r="C664" s="114"/>
      <c r="D664" s="114"/>
      <c r="E664" s="86"/>
      <c r="F664" s="86"/>
      <c r="G664" s="86"/>
      <c r="H664" s="86"/>
      <c r="I664" s="86"/>
      <c r="J664" s="86"/>
      <c r="K664" s="86"/>
      <c r="L664" s="86"/>
      <c r="M664" s="86"/>
      <c r="N664" s="86"/>
      <c r="O664" s="86"/>
      <c r="P664" s="86"/>
      <c r="Q664" s="86"/>
      <c r="R664" s="86"/>
      <c r="S664" s="111"/>
      <c r="T664" s="195" t="str">
        <f t="shared" si="10"/>
        <v/>
      </c>
    </row>
    <row r="665" spans="1:20" s="112" customFormat="1" ht="15.75">
      <c r="A665" s="87"/>
      <c r="B665" s="87"/>
      <c r="C665" s="114"/>
      <c r="D665" s="114"/>
      <c r="E665" s="86"/>
      <c r="F665" s="86"/>
      <c r="G665" s="86"/>
      <c r="H665" s="86"/>
      <c r="I665" s="86"/>
      <c r="J665" s="86"/>
      <c r="K665" s="86"/>
      <c r="L665" s="86"/>
      <c r="M665" s="86"/>
      <c r="N665" s="86"/>
      <c r="O665" s="86"/>
      <c r="P665" s="86"/>
      <c r="Q665" s="86"/>
      <c r="R665" s="86"/>
      <c r="S665" s="111"/>
      <c r="T665" s="195" t="str">
        <f t="shared" si="10"/>
        <v/>
      </c>
    </row>
    <row r="666" spans="1:20" s="112" customFormat="1" ht="15.75">
      <c r="A666" s="87"/>
      <c r="B666" s="87"/>
      <c r="C666" s="114"/>
      <c r="D666" s="114"/>
      <c r="E666" s="86"/>
      <c r="F666" s="86"/>
      <c r="G666" s="86"/>
      <c r="H666" s="86"/>
      <c r="I666" s="86"/>
      <c r="J666" s="86"/>
      <c r="K666" s="86"/>
      <c r="L666" s="86"/>
      <c r="M666" s="86"/>
      <c r="N666" s="86"/>
      <c r="O666" s="86"/>
      <c r="P666" s="86"/>
      <c r="Q666" s="86"/>
      <c r="R666" s="86"/>
      <c r="S666" s="111"/>
      <c r="T666" s="195" t="str">
        <f t="shared" si="10"/>
        <v/>
      </c>
    </row>
    <row r="667" spans="1:20" s="112" customFormat="1" ht="15.75">
      <c r="A667" s="87"/>
      <c r="B667" s="87"/>
      <c r="C667" s="114"/>
      <c r="D667" s="114"/>
      <c r="E667" s="86"/>
      <c r="F667" s="86"/>
      <c r="G667" s="86"/>
      <c r="H667" s="86"/>
      <c r="I667" s="86"/>
      <c r="J667" s="86"/>
      <c r="K667" s="86"/>
      <c r="L667" s="86"/>
      <c r="M667" s="86"/>
      <c r="N667" s="86"/>
      <c r="O667" s="86"/>
      <c r="P667" s="86"/>
      <c r="Q667" s="86"/>
      <c r="R667" s="86"/>
      <c r="S667" s="111"/>
      <c r="T667" s="195" t="str">
        <f t="shared" si="10"/>
        <v/>
      </c>
    </row>
    <row r="668" spans="1:20" s="112" customFormat="1" ht="15.75">
      <c r="A668" s="87"/>
      <c r="B668" s="87"/>
      <c r="C668" s="114"/>
      <c r="D668" s="114"/>
      <c r="E668" s="86"/>
      <c r="F668" s="86"/>
      <c r="G668" s="86"/>
      <c r="H668" s="86"/>
      <c r="I668" s="86"/>
      <c r="J668" s="86"/>
      <c r="K668" s="86"/>
      <c r="L668" s="86"/>
      <c r="M668" s="86"/>
      <c r="N668" s="86"/>
      <c r="O668" s="86"/>
      <c r="P668" s="86"/>
      <c r="Q668" s="86"/>
      <c r="R668" s="86"/>
      <c r="S668" s="111"/>
      <c r="T668" s="195" t="str">
        <f t="shared" si="10"/>
        <v/>
      </c>
    </row>
    <row r="669" spans="1:20" s="112" customFormat="1" ht="15.75">
      <c r="A669" s="87"/>
      <c r="B669" s="87"/>
      <c r="C669" s="114"/>
      <c r="D669" s="114"/>
      <c r="E669" s="86"/>
      <c r="F669" s="86"/>
      <c r="G669" s="86"/>
      <c r="H669" s="86"/>
      <c r="I669" s="86"/>
      <c r="J669" s="86"/>
      <c r="K669" s="86"/>
      <c r="L669" s="86"/>
      <c r="M669" s="86"/>
      <c r="N669" s="86"/>
      <c r="O669" s="86"/>
      <c r="P669" s="86"/>
      <c r="Q669" s="86"/>
      <c r="R669" s="86"/>
      <c r="S669" s="111"/>
      <c r="T669" s="195" t="str">
        <f t="shared" si="10"/>
        <v/>
      </c>
    </row>
    <row r="670" spans="1:20" s="112" customFormat="1" ht="15.75">
      <c r="A670" s="87"/>
      <c r="B670" s="87"/>
      <c r="C670" s="114"/>
      <c r="D670" s="114"/>
      <c r="E670" s="86"/>
      <c r="F670" s="86"/>
      <c r="G670" s="86"/>
      <c r="H670" s="86"/>
      <c r="I670" s="86"/>
      <c r="J670" s="86"/>
      <c r="K670" s="86"/>
      <c r="L670" s="86"/>
      <c r="M670" s="86"/>
      <c r="N670" s="86"/>
      <c r="O670" s="86"/>
      <c r="P670" s="86"/>
      <c r="Q670" s="86"/>
      <c r="R670" s="86"/>
      <c r="S670" s="111"/>
      <c r="T670" s="195" t="str">
        <f t="shared" si="10"/>
        <v/>
      </c>
    </row>
    <row r="671" spans="1:20" s="112" customFormat="1" ht="15.75">
      <c r="A671" s="87"/>
      <c r="B671" s="87"/>
      <c r="C671" s="114"/>
      <c r="D671" s="114"/>
      <c r="E671" s="86"/>
      <c r="F671" s="86"/>
      <c r="G671" s="86"/>
      <c r="H671" s="86"/>
      <c r="I671" s="86"/>
      <c r="J671" s="86"/>
      <c r="K671" s="86"/>
      <c r="L671" s="86"/>
      <c r="M671" s="86"/>
      <c r="N671" s="86"/>
      <c r="O671" s="86"/>
      <c r="P671" s="86"/>
      <c r="Q671" s="86"/>
      <c r="R671" s="86"/>
      <c r="S671" s="111"/>
      <c r="T671" s="195" t="str">
        <f t="shared" si="10"/>
        <v/>
      </c>
    </row>
    <row r="672" spans="1:20" s="112" customFormat="1" ht="15.75">
      <c r="A672" s="87"/>
      <c r="B672" s="87"/>
      <c r="C672" s="114"/>
      <c r="D672" s="114"/>
      <c r="E672" s="86"/>
      <c r="F672" s="86"/>
      <c r="G672" s="86"/>
      <c r="H672" s="86"/>
      <c r="I672" s="86"/>
      <c r="J672" s="86"/>
      <c r="K672" s="86"/>
      <c r="L672" s="86"/>
      <c r="M672" s="86"/>
      <c r="N672" s="86"/>
      <c r="O672" s="86"/>
      <c r="P672" s="86"/>
      <c r="Q672" s="86"/>
      <c r="R672" s="86"/>
      <c r="S672" s="111"/>
      <c r="T672" s="195" t="str">
        <f t="shared" si="10"/>
        <v/>
      </c>
    </row>
    <row r="673" spans="1:20" s="112" customFormat="1" ht="15.75">
      <c r="A673" s="87"/>
      <c r="B673" s="87"/>
      <c r="C673" s="114"/>
      <c r="D673" s="114"/>
      <c r="E673" s="86"/>
      <c r="F673" s="86"/>
      <c r="G673" s="86"/>
      <c r="H673" s="86"/>
      <c r="I673" s="86"/>
      <c r="J673" s="86"/>
      <c r="K673" s="86"/>
      <c r="L673" s="86"/>
      <c r="M673" s="86"/>
      <c r="N673" s="86"/>
      <c r="O673" s="86"/>
      <c r="P673" s="86"/>
      <c r="Q673" s="86"/>
      <c r="R673" s="86"/>
      <c r="S673" s="111"/>
      <c r="T673" s="195" t="str">
        <f t="shared" si="10"/>
        <v/>
      </c>
    </row>
    <row r="674" spans="1:20" s="112" customFormat="1" ht="15.75">
      <c r="A674" s="87"/>
      <c r="B674" s="87"/>
      <c r="C674" s="114"/>
      <c r="D674" s="114"/>
      <c r="E674" s="86"/>
      <c r="F674" s="86"/>
      <c r="G674" s="86"/>
      <c r="H674" s="86"/>
      <c r="I674" s="86"/>
      <c r="J674" s="86"/>
      <c r="K674" s="86"/>
      <c r="L674" s="86"/>
      <c r="M674" s="86"/>
      <c r="N674" s="86"/>
      <c r="O674" s="86"/>
      <c r="P674" s="86"/>
      <c r="Q674" s="86"/>
      <c r="R674" s="86"/>
      <c r="S674" s="111"/>
      <c r="T674" s="195" t="str">
        <f t="shared" si="10"/>
        <v/>
      </c>
    </row>
    <row r="675" spans="1:20" s="112" customFormat="1" ht="15.75">
      <c r="A675" s="87"/>
      <c r="B675" s="87"/>
      <c r="C675" s="114"/>
      <c r="D675" s="114"/>
      <c r="E675" s="86"/>
      <c r="F675" s="86"/>
      <c r="G675" s="86"/>
      <c r="H675" s="86"/>
      <c r="I675" s="86"/>
      <c r="J675" s="86"/>
      <c r="K675" s="86"/>
      <c r="L675" s="86"/>
      <c r="M675" s="86"/>
      <c r="N675" s="86"/>
      <c r="O675" s="86"/>
      <c r="P675" s="86"/>
      <c r="Q675" s="86"/>
      <c r="R675" s="86"/>
      <c r="S675" s="111"/>
      <c r="T675" s="195" t="str">
        <f t="shared" si="10"/>
        <v/>
      </c>
    </row>
    <row r="676" spans="1:20" s="112" customFormat="1" ht="15.75">
      <c r="A676" s="87"/>
      <c r="B676" s="87"/>
      <c r="C676" s="114"/>
      <c r="D676" s="114"/>
      <c r="E676" s="86"/>
      <c r="F676" s="86"/>
      <c r="G676" s="86"/>
      <c r="H676" s="86"/>
      <c r="I676" s="86"/>
      <c r="J676" s="86"/>
      <c r="K676" s="86"/>
      <c r="L676" s="86"/>
      <c r="M676" s="86"/>
      <c r="N676" s="86"/>
      <c r="O676" s="86"/>
      <c r="P676" s="86"/>
      <c r="Q676" s="86"/>
      <c r="R676" s="86"/>
      <c r="S676" s="111"/>
      <c r="T676" s="195" t="str">
        <f t="shared" si="10"/>
        <v/>
      </c>
    </row>
    <row r="677" spans="1:20" s="112" customFormat="1" ht="15.75">
      <c r="A677" s="87"/>
      <c r="B677" s="87"/>
      <c r="C677" s="114"/>
      <c r="D677" s="114"/>
      <c r="E677" s="86"/>
      <c r="F677" s="86"/>
      <c r="G677" s="86"/>
      <c r="H677" s="86"/>
      <c r="I677" s="86"/>
      <c r="J677" s="86"/>
      <c r="K677" s="86"/>
      <c r="L677" s="86"/>
      <c r="M677" s="86"/>
      <c r="N677" s="86"/>
      <c r="O677" s="86"/>
      <c r="P677" s="86"/>
      <c r="Q677" s="86"/>
      <c r="R677" s="86"/>
      <c r="S677" s="111"/>
      <c r="T677" s="195" t="str">
        <f t="shared" si="10"/>
        <v/>
      </c>
    </row>
    <row r="678" spans="1:20" s="112" customFormat="1" ht="15.75">
      <c r="A678" s="87"/>
      <c r="B678" s="87"/>
      <c r="C678" s="114"/>
      <c r="D678" s="114"/>
      <c r="E678" s="86"/>
      <c r="F678" s="86"/>
      <c r="G678" s="86"/>
      <c r="H678" s="86"/>
      <c r="I678" s="86"/>
      <c r="J678" s="86"/>
      <c r="K678" s="86"/>
      <c r="L678" s="86"/>
      <c r="M678" s="86"/>
      <c r="N678" s="86"/>
      <c r="O678" s="86"/>
      <c r="P678" s="86"/>
      <c r="Q678" s="86"/>
      <c r="R678" s="86"/>
      <c r="S678" s="111"/>
      <c r="T678" s="195" t="str">
        <f t="shared" si="10"/>
        <v/>
      </c>
    </row>
    <row r="679" spans="1:20" s="112" customFormat="1" ht="15.75">
      <c r="A679" s="87"/>
      <c r="B679" s="87"/>
      <c r="C679" s="114"/>
      <c r="D679" s="114"/>
      <c r="E679" s="86"/>
      <c r="F679" s="86"/>
      <c r="G679" s="86"/>
      <c r="H679" s="86"/>
      <c r="I679" s="86"/>
      <c r="J679" s="86"/>
      <c r="K679" s="86"/>
      <c r="L679" s="86"/>
      <c r="M679" s="86"/>
      <c r="N679" s="86"/>
      <c r="O679" s="86"/>
      <c r="P679" s="86"/>
      <c r="Q679" s="86"/>
      <c r="R679" s="86"/>
      <c r="S679" s="111"/>
      <c r="T679" s="195" t="str">
        <f t="shared" si="10"/>
        <v/>
      </c>
    </row>
    <row r="680" spans="1:20" s="112" customFormat="1" ht="15.75">
      <c r="A680" s="87"/>
      <c r="B680" s="87"/>
      <c r="C680" s="114"/>
      <c r="D680" s="114"/>
      <c r="E680" s="86"/>
      <c r="F680" s="86"/>
      <c r="G680" s="86"/>
      <c r="H680" s="86"/>
      <c r="I680" s="86"/>
      <c r="J680" s="86"/>
      <c r="K680" s="86"/>
      <c r="L680" s="86"/>
      <c r="M680" s="86"/>
      <c r="N680" s="86"/>
      <c r="O680" s="86"/>
      <c r="P680" s="86"/>
      <c r="Q680" s="86"/>
      <c r="R680" s="86"/>
      <c r="S680" s="111"/>
      <c r="T680" s="195" t="str">
        <f t="shared" si="10"/>
        <v/>
      </c>
    </row>
    <row r="681" spans="1:20" s="112" customFormat="1" ht="15.75">
      <c r="A681" s="87"/>
      <c r="B681" s="87"/>
      <c r="C681" s="114"/>
      <c r="D681" s="114"/>
      <c r="E681" s="86"/>
      <c r="F681" s="86"/>
      <c r="G681" s="86"/>
      <c r="H681" s="86"/>
      <c r="I681" s="86"/>
      <c r="J681" s="86"/>
      <c r="K681" s="86"/>
      <c r="L681" s="86"/>
      <c r="M681" s="86"/>
      <c r="N681" s="86"/>
      <c r="O681" s="86"/>
      <c r="P681" s="86"/>
      <c r="Q681" s="86"/>
      <c r="R681" s="86"/>
      <c r="S681" s="111"/>
      <c r="T681" s="195" t="str">
        <f t="shared" si="10"/>
        <v/>
      </c>
    </row>
    <row r="682" spans="1:20" s="112" customFormat="1" ht="15.75">
      <c r="A682" s="87"/>
      <c r="B682" s="87"/>
      <c r="C682" s="114"/>
      <c r="D682" s="114"/>
      <c r="E682" s="86"/>
      <c r="F682" s="86"/>
      <c r="G682" s="86"/>
      <c r="H682" s="86"/>
      <c r="I682" s="86"/>
      <c r="J682" s="86"/>
      <c r="K682" s="86"/>
      <c r="L682" s="86"/>
      <c r="M682" s="86"/>
      <c r="N682" s="86"/>
      <c r="O682" s="86"/>
      <c r="P682" s="86"/>
      <c r="Q682" s="86"/>
      <c r="R682" s="86"/>
      <c r="S682" s="111"/>
      <c r="T682" s="195" t="str">
        <f t="shared" si="10"/>
        <v/>
      </c>
    </row>
    <row r="683" spans="1:20" s="112" customFormat="1" ht="15.75">
      <c r="A683" s="87"/>
      <c r="B683" s="87"/>
      <c r="C683" s="114"/>
      <c r="D683" s="114"/>
      <c r="E683" s="86"/>
      <c r="F683" s="86"/>
      <c r="G683" s="86"/>
      <c r="H683" s="86"/>
      <c r="I683" s="86"/>
      <c r="J683" s="86"/>
      <c r="K683" s="86"/>
      <c r="L683" s="86"/>
      <c r="M683" s="86"/>
      <c r="N683" s="86"/>
      <c r="O683" s="86"/>
      <c r="P683" s="86"/>
      <c r="Q683" s="86"/>
      <c r="R683" s="86"/>
      <c r="S683" s="111"/>
      <c r="T683" s="195" t="str">
        <f t="shared" si="10"/>
        <v/>
      </c>
    </row>
    <row r="684" spans="1:20" s="112" customFormat="1" ht="15.75">
      <c r="A684" s="87"/>
      <c r="B684" s="87"/>
      <c r="C684" s="114"/>
      <c r="D684" s="114"/>
      <c r="E684" s="86"/>
      <c r="F684" s="86"/>
      <c r="G684" s="86"/>
      <c r="H684" s="86"/>
      <c r="I684" s="86"/>
      <c r="J684" s="86"/>
      <c r="K684" s="86"/>
      <c r="L684" s="86"/>
      <c r="M684" s="86"/>
      <c r="N684" s="86"/>
      <c r="O684" s="86"/>
      <c r="P684" s="86"/>
      <c r="Q684" s="86"/>
      <c r="R684" s="86"/>
      <c r="S684" s="111"/>
      <c r="T684" s="195" t="str">
        <f t="shared" si="10"/>
        <v/>
      </c>
    </row>
    <row r="685" spans="1:20" s="112" customFormat="1" ht="15.75">
      <c r="A685" s="87"/>
      <c r="B685" s="87"/>
      <c r="C685" s="114"/>
      <c r="D685" s="114"/>
      <c r="E685" s="86"/>
      <c r="F685" s="86"/>
      <c r="G685" s="86"/>
      <c r="H685" s="86"/>
      <c r="I685" s="86"/>
      <c r="J685" s="86"/>
      <c r="K685" s="86"/>
      <c r="L685" s="86"/>
      <c r="M685" s="86"/>
      <c r="N685" s="86"/>
      <c r="O685" s="86"/>
      <c r="P685" s="86"/>
      <c r="Q685" s="86"/>
      <c r="R685" s="86"/>
      <c r="S685" s="111"/>
      <c r="T685" s="195" t="str">
        <f t="shared" si="10"/>
        <v/>
      </c>
    </row>
    <row r="686" spans="1:20" s="112" customFormat="1" ht="15.75">
      <c r="A686" s="87"/>
      <c r="B686" s="87"/>
      <c r="C686" s="114"/>
      <c r="D686" s="114"/>
      <c r="E686" s="86"/>
      <c r="F686" s="86"/>
      <c r="G686" s="86"/>
      <c r="H686" s="86"/>
      <c r="I686" s="86"/>
      <c r="J686" s="86"/>
      <c r="K686" s="86"/>
      <c r="L686" s="86"/>
      <c r="M686" s="86"/>
      <c r="N686" s="86"/>
      <c r="O686" s="86"/>
      <c r="P686" s="86"/>
      <c r="Q686" s="86"/>
      <c r="R686" s="86"/>
      <c r="S686" s="111"/>
      <c r="T686" s="195" t="str">
        <f t="shared" si="10"/>
        <v/>
      </c>
    </row>
    <row r="687" spans="1:20" s="112" customFormat="1" ht="15.75">
      <c r="A687" s="87"/>
      <c r="B687" s="87"/>
      <c r="C687" s="114"/>
      <c r="D687" s="114"/>
      <c r="E687" s="86"/>
      <c r="F687" s="86"/>
      <c r="G687" s="86"/>
      <c r="H687" s="86"/>
      <c r="I687" s="86"/>
      <c r="J687" s="86"/>
      <c r="K687" s="86"/>
      <c r="L687" s="86"/>
      <c r="M687" s="86"/>
      <c r="N687" s="86"/>
      <c r="O687" s="86"/>
      <c r="P687" s="86"/>
      <c r="Q687" s="86"/>
      <c r="R687" s="86"/>
      <c r="S687" s="111"/>
      <c r="T687" s="195" t="str">
        <f t="shared" si="10"/>
        <v/>
      </c>
    </row>
    <row r="688" spans="1:20" s="112" customFormat="1" ht="15.75">
      <c r="A688" s="87"/>
      <c r="B688" s="87"/>
      <c r="C688" s="114"/>
      <c r="D688" s="114"/>
      <c r="E688" s="86"/>
      <c r="F688" s="86"/>
      <c r="G688" s="86"/>
      <c r="H688" s="86"/>
      <c r="I688" s="86"/>
      <c r="J688" s="86"/>
      <c r="K688" s="86"/>
      <c r="L688" s="86"/>
      <c r="M688" s="86"/>
      <c r="N688" s="86"/>
      <c r="O688" s="86"/>
      <c r="P688" s="86"/>
      <c r="Q688" s="86"/>
      <c r="R688" s="86"/>
      <c r="S688" s="111"/>
      <c r="T688" s="195" t="str">
        <f t="shared" si="10"/>
        <v/>
      </c>
    </row>
    <row r="689" spans="1:20" s="112" customFormat="1" ht="15.75">
      <c r="A689" s="87"/>
      <c r="B689" s="87"/>
      <c r="C689" s="114"/>
      <c r="D689" s="114"/>
      <c r="E689" s="86"/>
      <c r="F689" s="86"/>
      <c r="G689" s="86"/>
      <c r="H689" s="86"/>
      <c r="I689" s="86"/>
      <c r="J689" s="86"/>
      <c r="K689" s="86"/>
      <c r="L689" s="86"/>
      <c r="M689" s="86"/>
      <c r="N689" s="86"/>
      <c r="O689" s="86"/>
      <c r="P689" s="86"/>
      <c r="Q689" s="86"/>
      <c r="R689" s="86"/>
      <c r="S689" s="111"/>
      <c r="T689" s="195" t="str">
        <f t="shared" si="10"/>
        <v/>
      </c>
    </row>
    <row r="690" spans="1:20" s="112" customFormat="1" ht="15.75">
      <c r="A690" s="87"/>
      <c r="B690" s="87"/>
      <c r="C690" s="114"/>
      <c r="D690" s="114"/>
      <c r="E690" s="86"/>
      <c r="F690" s="86"/>
      <c r="G690" s="86"/>
      <c r="H690" s="86"/>
      <c r="I690" s="86"/>
      <c r="J690" s="86"/>
      <c r="K690" s="86"/>
      <c r="L690" s="86"/>
      <c r="M690" s="86"/>
      <c r="N690" s="86"/>
      <c r="O690" s="86"/>
      <c r="P690" s="86"/>
      <c r="Q690" s="86"/>
      <c r="R690" s="86"/>
      <c r="S690" s="111"/>
      <c r="T690" s="195" t="str">
        <f t="shared" si="10"/>
        <v/>
      </c>
    </row>
    <row r="691" spans="1:20" s="112" customFormat="1" ht="15.75">
      <c r="A691" s="87"/>
      <c r="B691" s="87"/>
      <c r="C691" s="114"/>
      <c r="D691" s="114"/>
      <c r="E691" s="86"/>
      <c r="F691" s="86"/>
      <c r="G691" s="86"/>
      <c r="H691" s="86"/>
      <c r="I691" s="86"/>
      <c r="J691" s="86"/>
      <c r="K691" s="86"/>
      <c r="L691" s="86"/>
      <c r="M691" s="86"/>
      <c r="N691" s="86"/>
      <c r="O691" s="86"/>
      <c r="P691" s="86"/>
      <c r="Q691" s="86"/>
      <c r="R691" s="86"/>
      <c r="S691" s="111"/>
      <c r="T691" s="195" t="str">
        <f t="shared" si="10"/>
        <v/>
      </c>
    </row>
    <row r="692" spans="1:20" s="112" customFormat="1" ht="15.75">
      <c r="A692" s="87"/>
      <c r="B692" s="87"/>
      <c r="C692" s="114"/>
      <c r="D692" s="114"/>
      <c r="E692" s="86"/>
      <c r="F692" s="86"/>
      <c r="G692" s="86"/>
      <c r="H692" s="86"/>
      <c r="I692" s="86"/>
      <c r="J692" s="86"/>
      <c r="K692" s="86"/>
      <c r="L692" s="86"/>
      <c r="M692" s="86"/>
      <c r="N692" s="86"/>
      <c r="O692" s="86"/>
      <c r="P692" s="86"/>
      <c r="Q692" s="86"/>
      <c r="R692" s="86"/>
      <c r="S692" s="111"/>
      <c r="T692" s="195" t="str">
        <f t="shared" si="10"/>
        <v/>
      </c>
    </row>
    <row r="693" spans="1:20" s="112" customFormat="1" ht="15.75">
      <c r="A693" s="87"/>
      <c r="B693" s="87"/>
      <c r="C693" s="114"/>
      <c r="D693" s="114"/>
      <c r="E693" s="86"/>
      <c r="F693" s="86"/>
      <c r="G693" s="86"/>
      <c r="H693" s="86"/>
      <c r="I693" s="86"/>
      <c r="J693" s="86"/>
      <c r="K693" s="86"/>
      <c r="L693" s="86"/>
      <c r="M693" s="86"/>
      <c r="N693" s="86"/>
      <c r="O693" s="86"/>
      <c r="P693" s="86"/>
      <c r="Q693" s="86"/>
      <c r="R693" s="86"/>
      <c r="S693" s="111"/>
      <c r="T693" s="195" t="str">
        <f t="shared" si="10"/>
        <v/>
      </c>
    </row>
    <row r="694" spans="1:20" s="112" customFormat="1" ht="15.75">
      <c r="A694" s="87"/>
      <c r="B694" s="87"/>
      <c r="C694" s="114"/>
      <c r="D694" s="114"/>
      <c r="E694" s="86"/>
      <c r="F694" s="86"/>
      <c r="G694" s="86"/>
      <c r="H694" s="86"/>
      <c r="I694" s="86"/>
      <c r="J694" s="86"/>
      <c r="K694" s="86"/>
      <c r="L694" s="86"/>
      <c r="M694" s="86"/>
      <c r="N694" s="86"/>
      <c r="O694" s="86"/>
      <c r="P694" s="86"/>
      <c r="Q694" s="86"/>
      <c r="R694" s="86"/>
      <c r="S694" s="111"/>
      <c r="T694" s="195" t="str">
        <f t="shared" si="10"/>
        <v/>
      </c>
    </row>
    <row r="695" spans="1:20" s="112" customFormat="1" ht="15.75">
      <c r="A695" s="87"/>
      <c r="B695" s="87"/>
      <c r="C695" s="114"/>
      <c r="D695" s="114"/>
      <c r="E695" s="86"/>
      <c r="F695" s="86"/>
      <c r="G695" s="86"/>
      <c r="H695" s="86"/>
      <c r="I695" s="86"/>
      <c r="J695" s="86"/>
      <c r="K695" s="86"/>
      <c r="L695" s="86"/>
      <c r="M695" s="86"/>
      <c r="N695" s="86"/>
      <c r="O695" s="86"/>
      <c r="P695" s="86"/>
      <c r="Q695" s="86"/>
      <c r="R695" s="86"/>
      <c r="S695" s="111"/>
      <c r="T695" s="195" t="str">
        <f t="shared" si="10"/>
        <v/>
      </c>
    </row>
    <row r="696" spans="1:20" s="112" customFormat="1" ht="15.75">
      <c r="A696" s="87"/>
      <c r="B696" s="87"/>
      <c r="C696" s="114"/>
      <c r="D696" s="114"/>
      <c r="E696" s="86"/>
      <c r="F696" s="86"/>
      <c r="G696" s="86"/>
      <c r="H696" s="86"/>
      <c r="I696" s="86"/>
      <c r="J696" s="86"/>
      <c r="K696" s="86"/>
      <c r="L696" s="86"/>
      <c r="M696" s="86"/>
      <c r="N696" s="86"/>
      <c r="O696" s="86"/>
      <c r="P696" s="86"/>
      <c r="Q696" s="86"/>
      <c r="R696" s="86"/>
      <c r="S696" s="111"/>
      <c r="T696" s="195" t="str">
        <f t="shared" si="10"/>
        <v/>
      </c>
    </row>
    <row r="697" spans="1:20" s="112" customFormat="1" ht="15.75">
      <c r="A697" s="87"/>
      <c r="B697" s="87"/>
      <c r="C697" s="114"/>
      <c r="D697" s="114"/>
      <c r="E697" s="86"/>
      <c r="F697" s="86"/>
      <c r="G697" s="86"/>
      <c r="H697" s="86"/>
      <c r="I697" s="86"/>
      <c r="J697" s="86"/>
      <c r="K697" s="86"/>
      <c r="L697" s="86"/>
      <c r="M697" s="86"/>
      <c r="N697" s="86"/>
      <c r="O697" s="86"/>
      <c r="P697" s="86"/>
      <c r="Q697" s="86"/>
      <c r="R697" s="86"/>
      <c r="S697" s="111"/>
      <c r="T697" s="195" t="str">
        <f t="shared" si="10"/>
        <v/>
      </c>
    </row>
    <row r="698" spans="1:20" s="112" customFormat="1" ht="15.75">
      <c r="A698" s="87"/>
      <c r="B698" s="87"/>
      <c r="C698" s="114"/>
      <c r="D698" s="114"/>
      <c r="E698" s="86"/>
      <c r="F698" s="86"/>
      <c r="G698" s="86"/>
      <c r="H698" s="86"/>
      <c r="I698" s="86"/>
      <c r="J698" s="86"/>
      <c r="K698" s="86"/>
      <c r="L698" s="86"/>
      <c r="M698" s="86"/>
      <c r="N698" s="86"/>
      <c r="O698" s="86"/>
      <c r="P698" s="86"/>
      <c r="Q698" s="86"/>
      <c r="R698" s="86"/>
      <c r="S698" s="111"/>
      <c r="T698" s="195" t="str">
        <f t="shared" si="10"/>
        <v/>
      </c>
    </row>
    <row r="699" spans="1:20" s="112" customFormat="1" ht="15.75">
      <c r="A699" s="87"/>
      <c r="B699" s="87"/>
      <c r="C699" s="114"/>
      <c r="D699" s="114"/>
      <c r="E699" s="86"/>
      <c r="F699" s="86"/>
      <c r="G699" s="86"/>
      <c r="H699" s="86"/>
      <c r="I699" s="86"/>
      <c r="J699" s="86"/>
      <c r="K699" s="86"/>
      <c r="L699" s="86"/>
      <c r="M699" s="86"/>
      <c r="N699" s="86"/>
      <c r="O699" s="86"/>
      <c r="P699" s="86"/>
      <c r="Q699" s="86"/>
      <c r="R699" s="86"/>
      <c r="S699" s="111"/>
      <c r="T699" s="195" t="str">
        <f t="shared" si="10"/>
        <v/>
      </c>
    </row>
    <row r="700" spans="1:20" s="112" customFormat="1" ht="15.75">
      <c r="A700" s="87"/>
      <c r="B700" s="87"/>
      <c r="C700" s="114"/>
      <c r="D700" s="114"/>
      <c r="E700" s="86"/>
      <c r="F700" s="86"/>
      <c r="G700" s="86"/>
      <c r="H700" s="86"/>
      <c r="I700" s="86"/>
      <c r="J700" s="86"/>
      <c r="K700" s="86"/>
      <c r="L700" s="86"/>
      <c r="M700" s="86"/>
      <c r="N700" s="86"/>
      <c r="O700" s="86"/>
      <c r="P700" s="86"/>
      <c r="Q700" s="86"/>
      <c r="R700" s="86"/>
      <c r="S700" s="111"/>
      <c r="T700" s="195" t="str">
        <f t="shared" si="10"/>
        <v/>
      </c>
    </row>
    <row r="701" spans="1:20" s="112" customFormat="1" ht="15.75">
      <c r="A701" s="87"/>
      <c r="B701" s="87"/>
      <c r="C701" s="114"/>
      <c r="D701" s="114"/>
      <c r="E701" s="86"/>
      <c r="F701" s="86"/>
      <c r="G701" s="86"/>
      <c r="H701" s="86"/>
      <c r="I701" s="86"/>
      <c r="J701" s="86"/>
      <c r="K701" s="86"/>
      <c r="L701" s="86"/>
      <c r="M701" s="86"/>
      <c r="N701" s="86"/>
      <c r="O701" s="86"/>
      <c r="P701" s="86"/>
      <c r="Q701" s="86"/>
      <c r="R701" s="86"/>
      <c r="S701" s="111"/>
      <c r="T701" s="195" t="str">
        <f t="shared" si="10"/>
        <v/>
      </c>
    </row>
    <row r="702" spans="1:20" s="112" customFormat="1" ht="15.75">
      <c r="A702" s="87"/>
      <c r="B702" s="87"/>
      <c r="C702" s="114"/>
      <c r="D702" s="114"/>
      <c r="E702" s="86"/>
      <c r="F702" s="86"/>
      <c r="G702" s="86"/>
      <c r="H702" s="86"/>
      <c r="I702" s="86"/>
      <c r="J702" s="86"/>
      <c r="K702" s="86"/>
      <c r="L702" s="86"/>
      <c r="M702" s="86"/>
      <c r="N702" s="86"/>
      <c r="O702" s="86"/>
      <c r="P702" s="86"/>
      <c r="Q702" s="86"/>
      <c r="R702" s="86"/>
      <c r="S702" s="111"/>
      <c r="T702" s="195" t="str">
        <f t="shared" si="10"/>
        <v/>
      </c>
    </row>
    <row r="703" spans="1:20" s="112" customFormat="1" ht="15.75">
      <c r="A703" s="87"/>
      <c r="B703" s="87"/>
      <c r="C703" s="114"/>
      <c r="D703" s="114"/>
      <c r="E703" s="86"/>
      <c r="F703" s="86"/>
      <c r="G703" s="86"/>
      <c r="H703" s="86"/>
      <c r="I703" s="86"/>
      <c r="J703" s="86"/>
      <c r="K703" s="86"/>
      <c r="L703" s="86"/>
      <c r="M703" s="86"/>
      <c r="N703" s="86"/>
      <c r="O703" s="86"/>
      <c r="P703" s="86"/>
      <c r="Q703" s="86"/>
      <c r="R703" s="86"/>
      <c r="S703" s="111"/>
      <c r="T703" s="195" t="str">
        <f t="shared" si="10"/>
        <v/>
      </c>
    </row>
    <row r="704" spans="1:20" s="112" customFormat="1" ht="15.75">
      <c r="A704" s="87"/>
      <c r="B704" s="87"/>
      <c r="C704" s="114"/>
      <c r="D704" s="114"/>
      <c r="E704" s="86"/>
      <c r="F704" s="86"/>
      <c r="G704" s="86"/>
      <c r="H704" s="86"/>
      <c r="I704" s="86"/>
      <c r="J704" s="86"/>
      <c r="K704" s="86"/>
      <c r="L704" s="86"/>
      <c r="M704" s="86"/>
      <c r="N704" s="86"/>
      <c r="O704" s="86"/>
      <c r="P704" s="86"/>
      <c r="Q704" s="86"/>
      <c r="R704" s="86"/>
      <c r="S704" s="111"/>
      <c r="T704" s="195" t="str">
        <f t="shared" si="10"/>
        <v/>
      </c>
    </row>
    <row r="705" spans="1:20" s="112" customFormat="1" ht="15.75">
      <c r="A705" s="87"/>
      <c r="B705" s="87"/>
      <c r="C705" s="114"/>
      <c r="D705" s="114"/>
      <c r="E705" s="86"/>
      <c r="F705" s="86"/>
      <c r="G705" s="86"/>
      <c r="H705" s="86"/>
      <c r="I705" s="86"/>
      <c r="J705" s="86"/>
      <c r="K705" s="86"/>
      <c r="L705" s="86"/>
      <c r="M705" s="86"/>
      <c r="N705" s="86"/>
      <c r="O705" s="86"/>
      <c r="P705" s="86"/>
      <c r="Q705" s="86"/>
      <c r="R705" s="86"/>
      <c r="S705" s="111"/>
      <c r="T705" s="195" t="str">
        <f t="shared" si="10"/>
        <v/>
      </c>
    </row>
    <row r="706" spans="1:20" s="112" customFormat="1" ht="15.75">
      <c r="A706" s="87"/>
      <c r="B706" s="87"/>
      <c r="C706" s="114"/>
      <c r="D706" s="114"/>
      <c r="E706" s="86"/>
      <c r="F706" s="86"/>
      <c r="G706" s="86"/>
      <c r="H706" s="86"/>
      <c r="I706" s="86"/>
      <c r="J706" s="86"/>
      <c r="K706" s="86"/>
      <c r="L706" s="86"/>
      <c r="M706" s="86"/>
      <c r="N706" s="86"/>
      <c r="O706" s="86"/>
      <c r="P706" s="86"/>
      <c r="Q706" s="86"/>
      <c r="R706" s="86"/>
      <c r="S706" s="111"/>
      <c r="T706" s="195" t="str">
        <f t="shared" si="10"/>
        <v/>
      </c>
    </row>
    <row r="707" spans="1:20" s="112" customFormat="1" ht="15.75">
      <c r="A707" s="87"/>
      <c r="B707" s="87"/>
      <c r="C707" s="114"/>
      <c r="D707" s="114"/>
      <c r="E707" s="86"/>
      <c r="F707" s="86"/>
      <c r="G707" s="86"/>
      <c r="H707" s="86"/>
      <c r="I707" s="86"/>
      <c r="J707" s="86"/>
      <c r="K707" s="86"/>
      <c r="L707" s="86"/>
      <c r="M707" s="86"/>
      <c r="N707" s="86"/>
      <c r="O707" s="86"/>
      <c r="P707" s="86"/>
      <c r="Q707" s="86"/>
      <c r="R707" s="86"/>
      <c r="S707" s="111"/>
      <c r="T707" s="195" t="str">
        <f t="shared" si="10"/>
        <v/>
      </c>
    </row>
    <row r="708" spans="1:20" s="112" customFormat="1" ht="15.75">
      <c r="A708" s="87"/>
      <c r="B708" s="87"/>
      <c r="C708" s="114"/>
      <c r="D708" s="114"/>
      <c r="E708" s="86"/>
      <c r="F708" s="86"/>
      <c r="G708" s="86"/>
      <c r="H708" s="86"/>
      <c r="I708" s="86"/>
      <c r="J708" s="86"/>
      <c r="K708" s="86"/>
      <c r="L708" s="86"/>
      <c r="M708" s="86"/>
      <c r="N708" s="86"/>
      <c r="O708" s="86"/>
      <c r="P708" s="86"/>
      <c r="Q708" s="86"/>
      <c r="R708" s="86"/>
      <c r="S708" s="111"/>
      <c r="T708" s="195" t="str">
        <f t="shared" si="10"/>
        <v/>
      </c>
    </row>
    <row r="709" spans="1:20" s="112" customFormat="1" ht="15.75">
      <c r="A709" s="87"/>
      <c r="B709" s="87"/>
      <c r="C709" s="114"/>
      <c r="D709" s="114"/>
      <c r="E709" s="86"/>
      <c r="F709" s="86"/>
      <c r="G709" s="86"/>
      <c r="H709" s="86"/>
      <c r="I709" s="86"/>
      <c r="J709" s="86"/>
      <c r="K709" s="86"/>
      <c r="L709" s="86"/>
      <c r="M709" s="86"/>
      <c r="N709" s="86"/>
      <c r="O709" s="86"/>
      <c r="P709" s="86"/>
      <c r="Q709" s="86"/>
      <c r="R709" s="86"/>
      <c r="S709" s="111"/>
      <c r="T709" s="195" t="str">
        <f t="shared" si="10"/>
        <v/>
      </c>
    </row>
    <row r="710" spans="1:20" s="112" customFormat="1" ht="15.75">
      <c r="A710" s="87"/>
      <c r="B710" s="87"/>
      <c r="C710" s="114"/>
      <c r="D710" s="114"/>
      <c r="E710" s="86"/>
      <c r="F710" s="86"/>
      <c r="G710" s="86"/>
      <c r="H710" s="86"/>
      <c r="I710" s="86"/>
      <c r="J710" s="86"/>
      <c r="K710" s="86"/>
      <c r="L710" s="86"/>
      <c r="M710" s="86"/>
      <c r="N710" s="86"/>
      <c r="O710" s="86"/>
      <c r="P710" s="86"/>
      <c r="Q710" s="86"/>
      <c r="R710" s="86"/>
      <c r="S710" s="111"/>
      <c r="T710" s="195" t="str">
        <f t="shared" si="10"/>
        <v/>
      </c>
    </row>
    <row r="711" spans="1:20" s="112" customFormat="1" ht="15.75">
      <c r="A711" s="87"/>
      <c r="B711" s="87"/>
      <c r="C711" s="114"/>
      <c r="D711" s="114"/>
      <c r="E711" s="86"/>
      <c r="F711" s="86"/>
      <c r="G711" s="86"/>
      <c r="H711" s="86"/>
      <c r="I711" s="86"/>
      <c r="J711" s="86"/>
      <c r="K711" s="86"/>
      <c r="L711" s="86"/>
      <c r="M711" s="86"/>
      <c r="N711" s="86"/>
      <c r="O711" s="86"/>
      <c r="P711" s="86"/>
      <c r="Q711" s="86"/>
      <c r="R711" s="86"/>
      <c r="S711" s="111"/>
      <c r="T711" s="195" t="str">
        <f t="shared" si="10"/>
        <v/>
      </c>
    </row>
    <row r="712" spans="1:20" s="112" customFormat="1" ht="15.75">
      <c r="A712" s="87"/>
      <c r="B712" s="87"/>
      <c r="C712" s="114"/>
      <c r="D712" s="114"/>
      <c r="E712" s="86"/>
      <c r="F712" s="86"/>
      <c r="G712" s="86"/>
      <c r="H712" s="86"/>
      <c r="I712" s="86"/>
      <c r="J712" s="86"/>
      <c r="K712" s="86"/>
      <c r="L712" s="86"/>
      <c r="M712" s="86"/>
      <c r="N712" s="86"/>
      <c r="O712" s="86"/>
      <c r="P712" s="86"/>
      <c r="Q712" s="86"/>
      <c r="R712" s="86"/>
      <c r="S712" s="111"/>
      <c r="T712" s="195" t="str">
        <f t="shared" si="10"/>
        <v/>
      </c>
    </row>
    <row r="713" spans="1:20" s="112" customFormat="1" ht="15.75">
      <c r="A713" s="87"/>
      <c r="B713" s="87"/>
      <c r="C713" s="114"/>
      <c r="D713" s="114"/>
      <c r="E713" s="86"/>
      <c r="F713" s="86"/>
      <c r="G713" s="86"/>
      <c r="H713" s="86"/>
      <c r="I713" s="86"/>
      <c r="J713" s="86"/>
      <c r="K713" s="86"/>
      <c r="L713" s="86"/>
      <c r="M713" s="86"/>
      <c r="N713" s="86"/>
      <c r="O713" s="86"/>
      <c r="P713" s="86"/>
      <c r="Q713" s="86"/>
      <c r="R713" s="86"/>
      <c r="S713" s="111"/>
      <c r="T713" s="195" t="str">
        <f t="shared" si="10"/>
        <v/>
      </c>
    </row>
    <row r="714" spans="1:20" s="112" customFormat="1" ht="15.75">
      <c r="A714" s="87"/>
      <c r="B714" s="87"/>
      <c r="C714" s="114"/>
      <c r="D714" s="114"/>
      <c r="E714" s="86"/>
      <c r="F714" s="86"/>
      <c r="G714" s="86"/>
      <c r="H714" s="86"/>
      <c r="I714" s="86"/>
      <c r="J714" s="86"/>
      <c r="K714" s="86"/>
      <c r="L714" s="86"/>
      <c r="M714" s="86"/>
      <c r="N714" s="86"/>
      <c r="O714" s="86"/>
      <c r="P714" s="86"/>
      <c r="Q714" s="86"/>
      <c r="R714" s="86"/>
      <c r="S714" s="111"/>
      <c r="T714" s="195" t="str">
        <f t="shared" si="10"/>
        <v/>
      </c>
    </row>
    <row r="715" spans="1:20" s="112" customFormat="1" ht="15.75">
      <c r="A715" s="87"/>
      <c r="B715" s="87"/>
      <c r="C715" s="114"/>
      <c r="D715" s="114"/>
      <c r="E715" s="86"/>
      <c r="F715" s="86"/>
      <c r="G715" s="86"/>
      <c r="H715" s="86"/>
      <c r="I715" s="86"/>
      <c r="J715" s="86"/>
      <c r="K715" s="86"/>
      <c r="L715" s="86"/>
      <c r="M715" s="86"/>
      <c r="N715" s="86"/>
      <c r="O715" s="86"/>
      <c r="P715" s="86"/>
      <c r="Q715" s="86"/>
      <c r="R715" s="86"/>
      <c r="S715" s="111"/>
      <c r="T715" s="195" t="str">
        <f t="shared" si="10"/>
        <v/>
      </c>
    </row>
    <row r="716" spans="1:20" s="112" customFormat="1" ht="15.75">
      <c r="A716" s="87"/>
      <c r="B716" s="87"/>
      <c r="C716" s="114"/>
      <c r="D716" s="114"/>
      <c r="E716" s="86"/>
      <c r="F716" s="86"/>
      <c r="G716" s="86"/>
      <c r="H716" s="86"/>
      <c r="I716" s="86"/>
      <c r="J716" s="86"/>
      <c r="K716" s="86"/>
      <c r="L716" s="86"/>
      <c r="M716" s="86"/>
      <c r="N716" s="86"/>
      <c r="O716" s="86"/>
      <c r="P716" s="86"/>
      <c r="Q716" s="86"/>
      <c r="R716" s="86"/>
      <c r="S716" s="111"/>
      <c r="T716" s="195" t="str">
        <f t="shared" si="10"/>
        <v/>
      </c>
    </row>
    <row r="717" spans="1:20" s="112" customFormat="1" ht="15.75">
      <c r="A717" s="87"/>
      <c r="B717" s="87"/>
      <c r="C717" s="114"/>
      <c r="D717" s="114"/>
      <c r="E717" s="86"/>
      <c r="F717" s="86"/>
      <c r="G717" s="86"/>
      <c r="H717" s="86"/>
      <c r="I717" s="86"/>
      <c r="J717" s="86"/>
      <c r="K717" s="86"/>
      <c r="L717" s="86"/>
      <c r="M717" s="86"/>
      <c r="N717" s="86"/>
      <c r="O717" s="86"/>
      <c r="P717" s="86"/>
      <c r="Q717" s="86"/>
      <c r="R717" s="86"/>
      <c r="S717" s="111"/>
      <c r="T717" s="195" t="str">
        <f t="shared" si="10"/>
        <v/>
      </c>
    </row>
    <row r="718" spans="1:20" s="112" customFormat="1" ht="15.75">
      <c r="A718" s="87"/>
      <c r="B718" s="87"/>
      <c r="C718" s="114"/>
      <c r="D718" s="114"/>
      <c r="E718" s="86"/>
      <c r="F718" s="86"/>
      <c r="G718" s="86"/>
      <c r="H718" s="86"/>
      <c r="I718" s="86"/>
      <c r="J718" s="86"/>
      <c r="K718" s="86"/>
      <c r="L718" s="86"/>
      <c r="M718" s="86"/>
      <c r="N718" s="86"/>
      <c r="O718" s="86"/>
      <c r="P718" s="86"/>
      <c r="Q718" s="86"/>
      <c r="R718" s="86"/>
      <c r="S718" s="111"/>
      <c r="T718" s="195" t="str">
        <f t="shared" si="10"/>
        <v/>
      </c>
    </row>
    <row r="719" spans="1:20" s="112" customFormat="1" ht="15.75">
      <c r="A719" s="87"/>
      <c r="B719" s="87"/>
      <c r="C719" s="114"/>
      <c r="D719" s="114"/>
      <c r="E719" s="86"/>
      <c r="F719" s="86"/>
      <c r="G719" s="86"/>
      <c r="H719" s="86"/>
      <c r="I719" s="86"/>
      <c r="J719" s="86"/>
      <c r="K719" s="86"/>
      <c r="L719" s="86"/>
      <c r="M719" s="86"/>
      <c r="N719" s="86"/>
      <c r="O719" s="86"/>
      <c r="P719" s="86"/>
      <c r="Q719" s="86"/>
      <c r="R719" s="86"/>
      <c r="S719" s="111"/>
      <c r="T719" s="195" t="str">
        <f t="shared" si="10"/>
        <v/>
      </c>
    </row>
    <row r="720" spans="1:20" s="112" customFormat="1" ht="15.75">
      <c r="A720" s="87"/>
      <c r="B720" s="87"/>
      <c r="C720" s="114"/>
      <c r="D720" s="114"/>
      <c r="E720" s="86"/>
      <c r="F720" s="86"/>
      <c r="G720" s="86"/>
      <c r="H720" s="86"/>
      <c r="I720" s="86"/>
      <c r="J720" s="86"/>
      <c r="K720" s="86"/>
      <c r="L720" s="86"/>
      <c r="M720" s="86"/>
      <c r="N720" s="86"/>
      <c r="O720" s="86"/>
      <c r="P720" s="86"/>
      <c r="Q720" s="86"/>
      <c r="R720" s="86"/>
      <c r="S720" s="111"/>
      <c r="T720" s="195" t="str">
        <f t="shared" si="10"/>
        <v/>
      </c>
    </row>
    <row r="721" spans="1:20" s="112" customFormat="1" ht="15.75">
      <c r="A721" s="87"/>
      <c r="B721" s="87"/>
      <c r="C721" s="114"/>
      <c r="D721" s="114"/>
      <c r="E721" s="86"/>
      <c r="F721" s="86"/>
      <c r="G721" s="86"/>
      <c r="H721" s="86"/>
      <c r="I721" s="86"/>
      <c r="J721" s="86"/>
      <c r="K721" s="86"/>
      <c r="L721" s="86"/>
      <c r="M721" s="86"/>
      <c r="N721" s="86"/>
      <c r="O721" s="86"/>
      <c r="P721" s="86"/>
      <c r="Q721" s="86"/>
      <c r="R721" s="86"/>
      <c r="S721" s="111"/>
      <c r="T721" s="195" t="str">
        <f t="shared" si="10"/>
        <v/>
      </c>
    </row>
    <row r="722" spans="1:20" s="112" customFormat="1" ht="15.75">
      <c r="A722" s="87"/>
      <c r="B722" s="87"/>
      <c r="C722" s="114"/>
      <c r="D722" s="114"/>
      <c r="E722" s="86"/>
      <c r="F722" s="86"/>
      <c r="G722" s="86"/>
      <c r="H722" s="86"/>
      <c r="I722" s="86"/>
      <c r="J722" s="86"/>
      <c r="K722" s="86"/>
      <c r="L722" s="86"/>
      <c r="M722" s="86"/>
      <c r="N722" s="86"/>
      <c r="O722" s="86"/>
      <c r="P722" s="86"/>
      <c r="Q722" s="86"/>
      <c r="R722" s="86"/>
      <c r="S722" s="111"/>
      <c r="T722" s="195" t="str">
        <f t="shared" ref="T722:T785" si="11">IF(AND(OR(ISTEXT(A722),ISTEXT(B722),NOT(ISBLANK(C722)),NOT(ISBLANK(D722)),NOT(ISBLANK(E722))),OR(ISBLANK(A722),ISBLANK(B722),ISBLANK(C722),ISBLANK(E722))),"unvollständig","")</f>
        <v/>
      </c>
    </row>
    <row r="723" spans="1:20" s="112" customFormat="1" ht="15.75">
      <c r="A723" s="87"/>
      <c r="B723" s="87"/>
      <c r="C723" s="114"/>
      <c r="D723" s="114"/>
      <c r="E723" s="86"/>
      <c r="F723" s="86"/>
      <c r="G723" s="86"/>
      <c r="H723" s="86"/>
      <c r="I723" s="86"/>
      <c r="J723" s="86"/>
      <c r="K723" s="86"/>
      <c r="L723" s="86"/>
      <c r="M723" s="86"/>
      <c r="N723" s="86"/>
      <c r="O723" s="86"/>
      <c r="P723" s="86"/>
      <c r="Q723" s="86"/>
      <c r="R723" s="86"/>
      <c r="S723" s="111"/>
      <c r="T723" s="195" t="str">
        <f t="shared" si="11"/>
        <v/>
      </c>
    </row>
    <row r="724" spans="1:20" s="112" customFormat="1" ht="15.75">
      <c r="A724" s="87"/>
      <c r="B724" s="87"/>
      <c r="C724" s="114"/>
      <c r="D724" s="114"/>
      <c r="E724" s="86"/>
      <c r="F724" s="86"/>
      <c r="G724" s="86"/>
      <c r="H724" s="86"/>
      <c r="I724" s="86"/>
      <c r="J724" s="86"/>
      <c r="K724" s="86"/>
      <c r="L724" s="86"/>
      <c r="M724" s="86"/>
      <c r="N724" s="86"/>
      <c r="O724" s="86"/>
      <c r="P724" s="86"/>
      <c r="Q724" s="86"/>
      <c r="R724" s="86"/>
      <c r="S724" s="111"/>
      <c r="T724" s="195" t="str">
        <f t="shared" si="11"/>
        <v/>
      </c>
    </row>
    <row r="725" spans="1:20" s="112" customFormat="1" ht="15.75">
      <c r="A725" s="87"/>
      <c r="B725" s="87"/>
      <c r="C725" s="114"/>
      <c r="D725" s="114"/>
      <c r="E725" s="86"/>
      <c r="F725" s="86"/>
      <c r="G725" s="86"/>
      <c r="H725" s="86"/>
      <c r="I725" s="86"/>
      <c r="J725" s="86"/>
      <c r="K725" s="86"/>
      <c r="L725" s="86"/>
      <c r="M725" s="86"/>
      <c r="N725" s="86"/>
      <c r="O725" s="86"/>
      <c r="P725" s="86"/>
      <c r="Q725" s="86"/>
      <c r="R725" s="86"/>
      <c r="S725" s="111"/>
      <c r="T725" s="195" t="str">
        <f t="shared" si="11"/>
        <v/>
      </c>
    </row>
    <row r="726" spans="1:20" s="112" customFormat="1" ht="15.75">
      <c r="A726" s="87"/>
      <c r="B726" s="87"/>
      <c r="C726" s="114"/>
      <c r="D726" s="114"/>
      <c r="E726" s="86"/>
      <c r="F726" s="86"/>
      <c r="G726" s="86"/>
      <c r="H726" s="86"/>
      <c r="I726" s="86"/>
      <c r="J726" s="86"/>
      <c r="K726" s="86"/>
      <c r="L726" s="86"/>
      <c r="M726" s="86"/>
      <c r="N726" s="86"/>
      <c r="O726" s="86"/>
      <c r="P726" s="86"/>
      <c r="Q726" s="86"/>
      <c r="R726" s="86"/>
      <c r="S726" s="111"/>
      <c r="T726" s="195" t="str">
        <f t="shared" si="11"/>
        <v/>
      </c>
    </row>
    <row r="727" spans="1:20" s="112" customFormat="1" ht="15.75">
      <c r="A727" s="87"/>
      <c r="B727" s="87"/>
      <c r="C727" s="114"/>
      <c r="D727" s="114"/>
      <c r="E727" s="86"/>
      <c r="F727" s="86"/>
      <c r="G727" s="86"/>
      <c r="H727" s="86"/>
      <c r="I727" s="86"/>
      <c r="J727" s="86"/>
      <c r="K727" s="86"/>
      <c r="L727" s="86"/>
      <c r="M727" s="86"/>
      <c r="N727" s="86"/>
      <c r="O727" s="86"/>
      <c r="P727" s="86"/>
      <c r="Q727" s="86"/>
      <c r="R727" s="86"/>
      <c r="S727" s="111"/>
      <c r="T727" s="195" t="str">
        <f t="shared" si="11"/>
        <v/>
      </c>
    </row>
    <row r="728" spans="1:20" s="112" customFormat="1" ht="15.75">
      <c r="A728" s="87"/>
      <c r="B728" s="87"/>
      <c r="C728" s="114"/>
      <c r="D728" s="114"/>
      <c r="E728" s="86"/>
      <c r="F728" s="86"/>
      <c r="G728" s="86"/>
      <c r="H728" s="86"/>
      <c r="I728" s="86"/>
      <c r="J728" s="86"/>
      <c r="K728" s="86"/>
      <c r="L728" s="86"/>
      <c r="M728" s="86"/>
      <c r="N728" s="86"/>
      <c r="O728" s="86"/>
      <c r="P728" s="86"/>
      <c r="Q728" s="86"/>
      <c r="R728" s="86"/>
      <c r="S728" s="111"/>
      <c r="T728" s="195" t="str">
        <f t="shared" si="11"/>
        <v/>
      </c>
    </row>
    <row r="729" spans="1:20" s="112" customFormat="1" ht="15.75">
      <c r="A729" s="87"/>
      <c r="B729" s="87"/>
      <c r="C729" s="114"/>
      <c r="D729" s="114"/>
      <c r="E729" s="86"/>
      <c r="F729" s="86"/>
      <c r="G729" s="86"/>
      <c r="H729" s="86"/>
      <c r="I729" s="86"/>
      <c r="J729" s="86"/>
      <c r="K729" s="86"/>
      <c r="L729" s="86"/>
      <c r="M729" s="86"/>
      <c r="N729" s="86"/>
      <c r="O729" s="86"/>
      <c r="P729" s="86"/>
      <c r="Q729" s="86"/>
      <c r="R729" s="86"/>
      <c r="S729" s="111"/>
      <c r="T729" s="195" t="str">
        <f t="shared" si="11"/>
        <v/>
      </c>
    </row>
    <row r="730" spans="1:20" s="112" customFormat="1" ht="15.75">
      <c r="A730" s="87"/>
      <c r="B730" s="87"/>
      <c r="C730" s="114"/>
      <c r="D730" s="114"/>
      <c r="E730" s="86"/>
      <c r="F730" s="86"/>
      <c r="G730" s="86"/>
      <c r="H730" s="86"/>
      <c r="I730" s="86"/>
      <c r="J730" s="86"/>
      <c r="K730" s="86"/>
      <c r="L730" s="86"/>
      <c r="M730" s="86"/>
      <c r="N730" s="86"/>
      <c r="O730" s="86"/>
      <c r="P730" s="86"/>
      <c r="Q730" s="86"/>
      <c r="R730" s="86"/>
      <c r="S730" s="111"/>
      <c r="T730" s="195" t="str">
        <f t="shared" si="11"/>
        <v/>
      </c>
    </row>
    <row r="731" spans="1:20" s="112" customFormat="1" ht="15.75">
      <c r="A731" s="87"/>
      <c r="B731" s="87"/>
      <c r="C731" s="114"/>
      <c r="D731" s="114"/>
      <c r="E731" s="86"/>
      <c r="F731" s="86"/>
      <c r="G731" s="86"/>
      <c r="H731" s="86"/>
      <c r="I731" s="86"/>
      <c r="J731" s="86"/>
      <c r="K731" s="86"/>
      <c r="L731" s="86"/>
      <c r="M731" s="86"/>
      <c r="N731" s="86"/>
      <c r="O731" s="86"/>
      <c r="P731" s="86"/>
      <c r="Q731" s="86"/>
      <c r="R731" s="86"/>
      <c r="S731" s="111"/>
      <c r="T731" s="195" t="str">
        <f t="shared" si="11"/>
        <v/>
      </c>
    </row>
    <row r="732" spans="1:20" s="112" customFormat="1" ht="15.75">
      <c r="A732" s="87"/>
      <c r="B732" s="87"/>
      <c r="C732" s="114"/>
      <c r="D732" s="114"/>
      <c r="E732" s="86"/>
      <c r="F732" s="86"/>
      <c r="G732" s="86"/>
      <c r="H732" s="86"/>
      <c r="I732" s="86"/>
      <c r="J732" s="86"/>
      <c r="K732" s="86"/>
      <c r="L732" s="86"/>
      <c r="M732" s="86"/>
      <c r="N732" s="86"/>
      <c r="O732" s="86"/>
      <c r="P732" s="86"/>
      <c r="Q732" s="86"/>
      <c r="R732" s="86"/>
      <c r="S732" s="111"/>
      <c r="T732" s="195" t="str">
        <f t="shared" si="11"/>
        <v/>
      </c>
    </row>
    <row r="733" spans="1:20" s="112" customFormat="1" ht="15.75">
      <c r="A733" s="87"/>
      <c r="B733" s="87"/>
      <c r="C733" s="114"/>
      <c r="D733" s="114"/>
      <c r="E733" s="86"/>
      <c r="F733" s="86"/>
      <c r="G733" s="86"/>
      <c r="H733" s="86"/>
      <c r="I733" s="86"/>
      <c r="J733" s="86"/>
      <c r="K733" s="86"/>
      <c r="L733" s="86"/>
      <c r="M733" s="86"/>
      <c r="N733" s="86"/>
      <c r="O733" s="86"/>
      <c r="P733" s="86"/>
      <c r="Q733" s="86"/>
      <c r="R733" s="86"/>
      <c r="S733" s="111"/>
      <c r="T733" s="195" t="str">
        <f t="shared" si="11"/>
        <v/>
      </c>
    </row>
    <row r="734" spans="1:20" s="112" customFormat="1" ht="15.75">
      <c r="A734" s="87"/>
      <c r="B734" s="87"/>
      <c r="C734" s="114"/>
      <c r="D734" s="114"/>
      <c r="E734" s="86"/>
      <c r="F734" s="86"/>
      <c r="G734" s="86"/>
      <c r="H734" s="86"/>
      <c r="I734" s="86"/>
      <c r="J734" s="86"/>
      <c r="K734" s="86"/>
      <c r="L734" s="86"/>
      <c r="M734" s="86"/>
      <c r="N734" s="86"/>
      <c r="O734" s="86"/>
      <c r="P734" s="86"/>
      <c r="Q734" s="86"/>
      <c r="R734" s="86"/>
      <c r="S734" s="111"/>
      <c r="T734" s="195" t="str">
        <f t="shared" si="11"/>
        <v/>
      </c>
    </row>
    <row r="735" spans="1:20" s="112" customFormat="1" ht="15.75">
      <c r="A735" s="87"/>
      <c r="B735" s="87"/>
      <c r="C735" s="114"/>
      <c r="D735" s="114"/>
      <c r="E735" s="86"/>
      <c r="F735" s="86"/>
      <c r="G735" s="86"/>
      <c r="H735" s="86"/>
      <c r="I735" s="86"/>
      <c r="J735" s="86"/>
      <c r="K735" s="86"/>
      <c r="L735" s="86"/>
      <c r="M735" s="86"/>
      <c r="N735" s="86"/>
      <c r="O735" s="86"/>
      <c r="P735" s="86"/>
      <c r="Q735" s="86"/>
      <c r="R735" s="86"/>
      <c r="S735" s="111"/>
      <c r="T735" s="195" t="str">
        <f t="shared" si="11"/>
        <v/>
      </c>
    </row>
    <row r="736" spans="1:20" s="112" customFormat="1" ht="15.75">
      <c r="A736" s="87"/>
      <c r="B736" s="87"/>
      <c r="C736" s="114"/>
      <c r="D736" s="114"/>
      <c r="E736" s="86"/>
      <c r="F736" s="86"/>
      <c r="G736" s="86"/>
      <c r="H736" s="86"/>
      <c r="I736" s="86"/>
      <c r="J736" s="86"/>
      <c r="K736" s="86"/>
      <c r="L736" s="86"/>
      <c r="M736" s="86"/>
      <c r="N736" s="86"/>
      <c r="O736" s="86"/>
      <c r="P736" s="86"/>
      <c r="Q736" s="86"/>
      <c r="R736" s="86"/>
      <c r="S736" s="111"/>
      <c r="T736" s="195" t="str">
        <f t="shared" si="11"/>
        <v/>
      </c>
    </row>
    <row r="737" spans="1:20" s="112" customFormat="1" ht="15.75">
      <c r="A737" s="87"/>
      <c r="B737" s="87"/>
      <c r="C737" s="114"/>
      <c r="D737" s="114"/>
      <c r="E737" s="86"/>
      <c r="F737" s="86"/>
      <c r="G737" s="86"/>
      <c r="H737" s="86"/>
      <c r="I737" s="86"/>
      <c r="J737" s="86"/>
      <c r="K737" s="86"/>
      <c r="L737" s="86"/>
      <c r="M737" s="86"/>
      <c r="N737" s="86"/>
      <c r="O737" s="86"/>
      <c r="P737" s="86"/>
      <c r="Q737" s="86"/>
      <c r="R737" s="86"/>
      <c r="S737" s="111"/>
      <c r="T737" s="195" t="str">
        <f t="shared" si="11"/>
        <v/>
      </c>
    </row>
    <row r="738" spans="1:20" s="112" customFormat="1" ht="15.75">
      <c r="A738" s="87"/>
      <c r="B738" s="87"/>
      <c r="C738" s="114"/>
      <c r="D738" s="114"/>
      <c r="E738" s="86"/>
      <c r="F738" s="86"/>
      <c r="G738" s="86"/>
      <c r="H738" s="86"/>
      <c r="I738" s="86"/>
      <c r="J738" s="86"/>
      <c r="K738" s="86"/>
      <c r="L738" s="86"/>
      <c r="M738" s="86"/>
      <c r="N738" s="86"/>
      <c r="O738" s="86"/>
      <c r="P738" s="86"/>
      <c r="Q738" s="86"/>
      <c r="R738" s="86"/>
      <c r="S738" s="111"/>
      <c r="T738" s="195" t="str">
        <f t="shared" si="11"/>
        <v/>
      </c>
    </row>
    <row r="739" spans="1:20" s="112" customFormat="1" ht="15.75">
      <c r="A739" s="87"/>
      <c r="B739" s="87"/>
      <c r="C739" s="114"/>
      <c r="D739" s="114"/>
      <c r="E739" s="86"/>
      <c r="F739" s="86"/>
      <c r="G739" s="86"/>
      <c r="H739" s="86"/>
      <c r="I739" s="86"/>
      <c r="J739" s="86"/>
      <c r="K739" s="86"/>
      <c r="L739" s="86"/>
      <c r="M739" s="86"/>
      <c r="N739" s="86"/>
      <c r="O739" s="86"/>
      <c r="P739" s="86"/>
      <c r="Q739" s="86"/>
      <c r="R739" s="86"/>
      <c r="S739" s="111"/>
      <c r="T739" s="195" t="str">
        <f t="shared" si="11"/>
        <v/>
      </c>
    </row>
    <row r="740" spans="1:20" s="112" customFormat="1" ht="15.75">
      <c r="A740" s="87"/>
      <c r="B740" s="87"/>
      <c r="C740" s="114"/>
      <c r="D740" s="114"/>
      <c r="E740" s="86"/>
      <c r="F740" s="86"/>
      <c r="G740" s="86"/>
      <c r="H740" s="86"/>
      <c r="I740" s="86"/>
      <c r="J740" s="86"/>
      <c r="K740" s="86"/>
      <c r="L740" s="86"/>
      <c r="M740" s="86"/>
      <c r="N740" s="86"/>
      <c r="O740" s="86"/>
      <c r="P740" s="86"/>
      <c r="Q740" s="86"/>
      <c r="R740" s="86"/>
      <c r="S740" s="111"/>
      <c r="T740" s="195" t="str">
        <f t="shared" si="11"/>
        <v/>
      </c>
    </row>
    <row r="741" spans="1:20" s="112" customFormat="1" ht="15.75">
      <c r="A741" s="87"/>
      <c r="B741" s="87"/>
      <c r="C741" s="114"/>
      <c r="D741" s="114"/>
      <c r="E741" s="86"/>
      <c r="F741" s="86"/>
      <c r="G741" s="86"/>
      <c r="H741" s="86"/>
      <c r="I741" s="86"/>
      <c r="J741" s="86"/>
      <c r="K741" s="86"/>
      <c r="L741" s="86"/>
      <c r="M741" s="86"/>
      <c r="N741" s="86"/>
      <c r="O741" s="86"/>
      <c r="P741" s="86"/>
      <c r="Q741" s="86"/>
      <c r="R741" s="86"/>
      <c r="S741" s="111"/>
      <c r="T741" s="195" t="str">
        <f t="shared" si="11"/>
        <v/>
      </c>
    </row>
    <row r="742" spans="1:20" s="112" customFormat="1" ht="15.75">
      <c r="A742" s="87"/>
      <c r="B742" s="87"/>
      <c r="C742" s="114"/>
      <c r="D742" s="114"/>
      <c r="E742" s="86"/>
      <c r="F742" s="86"/>
      <c r="G742" s="86"/>
      <c r="H742" s="86"/>
      <c r="I742" s="86"/>
      <c r="J742" s="86"/>
      <c r="K742" s="86"/>
      <c r="L742" s="86"/>
      <c r="M742" s="86"/>
      <c r="N742" s="86"/>
      <c r="O742" s="86"/>
      <c r="P742" s="86"/>
      <c r="Q742" s="86"/>
      <c r="R742" s="86"/>
      <c r="S742" s="111"/>
      <c r="T742" s="195" t="str">
        <f t="shared" si="11"/>
        <v/>
      </c>
    </row>
    <row r="743" spans="1:20" s="112" customFormat="1" ht="15.75">
      <c r="A743" s="87"/>
      <c r="B743" s="87"/>
      <c r="C743" s="114"/>
      <c r="D743" s="114"/>
      <c r="E743" s="86"/>
      <c r="F743" s="86"/>
      <c r="G743" s="86"/>
      <c r="H743" s="86"/>
      <c r="I743" s="86"/>
      <c r="J743" s="86"/>
      <c r="K743" s="86"/>
      <c r="L743" s="86"/>
      <c r="M743" s="86"/>
      <c r="N743" s="86"/>
      <c r="O743" s="86"/>
      <c r="P743" s="86"/>
      <c r="Q743" s="86"/>
      <c r="R743" s="86"/>
      <c r="S743" s="111"/>
      <c r="T743" s="195" t="str">
        <f t="shared" si="11"/>
        <v/>
      </c>
    </row>
    <row r="744" spans="1:20" s="112" customFormat="1" ht="15.75">
      <c r="A744" s="87"/>
      <c r="B744" s="87"/>
      <c r="C744" s="114"/>
      <c r="D744" s="114"/>
      <c r="E744" s="86"/>
      <c r="F744" s="86"/>
      <c r="G744" s="86"/>
      <c r="H744" s="86"/>
      <c r="I744" s="86"/>
      <c r="J744" s="86"/>
      <c r="K744" s="86"/>
      <c r="L744" s="86"/>
      <c r="M744" s="86"/>
      <c r="N744" s="86"/>
      <c r="O744" s="86"/>
      <c r="P744" s="86"/>
      <c r="Q744" s="86"/>
      <c r="R744" s="86"/>
      <c r="S744" s="111"/>
      <c r="T744" s="195" t="str">
        <f t="shared" si="11"/>
        <v/>
      </c>
    </row>
    <row r="745" spans="1:20" s="112" customFormat="1" ht="15.75">
      <c r="A745" s="87"/>
      <c r="B745" s="87"/>
      <c r="C745" s="114"/>
      <c r="D745" s="114"/>
      <c r="E745" s="86"/>
      <c r="F745" s="86"/>
      <c r="G745" s="86"/>
      <c r="H745" s="86"/>
      <c r="I745" s="86"/>
      <c r="J745" s="86"/>
      <c r="K745" s="86"/>
      <c r="L745" s="86"/>
      <c r="M745" s="86"/>
      <c r="N745" s="86"/>
      <c r="O745" s="86"/>
      <c r="P745" s="86"/>
      <c r="Q745" s="86"/>
      <c r="R745" s="86"/>
      <c r="S745" s="111"/>
      <c r="T745" s="195" t="str">
        <f t="shared" si="11"/>
        <v/>
      </c>
    </row>
    <row r="746" spans="1:20" s="112" customFormat="1" ht="15.75">
      <c r="A746" s="87"/>
      <c r="B746" s="87"/>
      <c r="C746" s="114"/>
      <c r="D746" s="114"/>
      <c r="E746" s="86"/>
      <c r="F746" s="86"/>
      <c r="G746" s="86"/>
      <c r="H746" s="86"/>
      <c r="I746" s="86"/>
      <c r="J746" s="86"/>
      <c r="K746" s="86"/>
      <c r="L746" s="86"/>
      <c r="M746" s="86"/>
      <c r="N746" s="86"/>
      <c r="O746" s="86"/>
      <c r="P746" s="86"/>
      <c r="Q746" s="86"/>
      <c r="R746" s="86"/>
      <c r="S746" s="111"/>
      <c r="T746" s="195" t="str">
        <f t="shared" si="11"/>
        <v/>
      </c>
    </row>
    <row r="747" spans="1:20" s="112" customFormat="1" ht="15.75">
      <c r="A747" s="87"/>
      <c r="B747" s="87"/>
      <c r="C747" s="114"/>
      <c r="D747" s="114"/>
      <c r="E747" s="86"/>
      <c r="F747" s="86"/>
      <c r="G747" s="86"/>
      <c r="H747" s="86"/>
      <c r="I747" s="86"/>
      <c r="J747" s="86"/>
      <c r="K747" s="86"/>
      <c r="L747" s="86"/>
      <c r="M747" s="86"/>
      <c r="N747" s="86"/>
      <c r="O747" s="86"/>
      <c r="P747" s="86"/>
      <c r="Q747" s="86"/>
      <c r="R747" s="86"/>
      <c r="S747" s="111"/>
      <c r="T747" s="195" t="str">
        <f t="shared" si="11"/>
        <v/>
      </c>
    </row>
    <row r="748" spans="1:20" s="112" customFormat="1" ht="15.75">
      <c r="A748" s="87"/>
      <c r="B748" s="87"/>
      <c r="C748" s="114"/>
      <c r="D748" s="114"/>
      <c r="E748" s="86"/>
      <c r="F748" s="86"/>
      <c r="G748" s="86"/>
      <c r="H748" s="86"/>
      <c r="I748" s="86"/>
      <c r="J748" s="86"/>
      <c r="K748" s="86"/>
      <c r="L748" s="86"/>
      <c r="M748" s="86"/>
      <c r="N748" s="86"/>
      <c r="O748" s="86"/>
      <c r="P748" s="86"/>
      <c r="Q748" s="86"/>
      <c r="R748" s="86"/>
      <c r="S748" s="111"/>
      <c r="T748" s="195" t="str">
        <f t="shared" si="11"/>
        <v/>
      </c>
    </row>
    <row r="749" spans="1:20" s="112" customFormat="1" ht="15.75">
      <c r="A749" s="87"/>
      <c r="B749" s="87"/>
      <c r="C749" s="114"/>
      <c r="D749" s="114"/>
      <c r="E749" s="86"/>
      <c r="F749" s="86"/>
      <c r="G749" s="86"/>
      <c r="H749" s="86"/>
      <c r="I749" s="86"/>
      <c r="J749" s="86"/>
      <c r="K749" s="86"/>
      <c r="L749" s="86"/>
      <c r="M749" s="86"/>
      <c r="N749" s="86"/>
      <c r="O749" s="86"/>
      <c r="P749" s="86"/>
      <c r="Q749" s="86"/>
      <c r="R749" s="86"/>
      <c r="S749" s="111"/>
      <c r="T749" s="195" t="str">
        <f t="shared" si="11"/>
        <v/>
      </c>
    </row>
    <row r="750" spans="1:20" s="112" customFormat="1" ht="15.75">
      <c r="A750" s="87"/>
      <c r="B750" s="87"/>
      <c r="C750" s="114"/>
      <c r="D750" s="114"/>
      <c r="E750" s="86"/>
      <c r="F750" s="86"/>
      <c r="G750" s="86"/>
      <c r="H750" s="86"/>
      <c r="I750" s="86"/>
      <c r="J750" s="86"/>
      <c r="K750" s="86"/>
      <c r="L750" s="86"/>
      <c r="M750" s="86"/>
      <c r="N750" s="86"/>
      <c r="O750" s="86"/>
      <c r="P750" s="86"/>
      <c r="Q750" s="86"/>
      <c r="R750" s="86"/>
      <c r="S750" s="111"/>
      <c r="T750" s="195" t="str">
        <f t="shared" si="11"/>
        <v/>
      </c>
    </row>
    <row r="751" spans="1:20" s="112" customFormat="1" ht="15.75">
      <c r="A751" s="87"/>
      <c r="B751" s="87"/>
      <c r="C751" s="114"/>
      <c r="D751" s="114"/>
      <c r="E751" s="86"/>
      <c r="F751" s="86"/>
      <c r="G751" s="86"/>
      <c r="H751" s="86"/>
      <c r="I751" s="86"/>
      <c r="J751" s="86"/>
      <c r="K751" s="86"/>
      <c r="L751" s="86"/>
      <c r="M751" s="86"/>
      <c r="N751" s="86"/>
      <c r="O751" s="86"/>
      <c r="P751" s="86"/>
      <c r="Q751" s="86"/>
      <c r="R751" s="86"/>
      <c r="S751" s="111"/>
      <c r="T751" s="195" t="str">
        <f t="shared" si="11"/>
        <v/>
      </c>
    </row>
    <row r="752" spans="1:20" s="112" customFormat="1" ht="15.75">
      <c r="A752" s="87"/>
      <c r="B752" s="87"/>
      <c r="C752" s="114"/>
      <c r="D752" s="114"/>
      <c r="E752" s="86"/>
      <c r="F752" s="86"/>
      <c r="G752" s="86"/>
      <c r="H752" s="86"/>
      <c r="I752" s="86"/>
      <c r="J752" s="86"/>
      <c r="K752" s="86"/>
      <c r="L752" s="86"/>
      <c r="M752" s="86"/>
      <c r="N752" s="86"/>
      <c r="O752" s="86"/>
      <c r="P752" s="86"/>
      <c r="Q752" s="86"/>
      <c r="R752" s="86"/>
      <c r="S752" s="111"/>
      <c r="T752" s="195" t="str">
        <f t="shared" si="11"/>
        <v/>
      </c>
    </row>
    <row r="753" spans="1:20" s="112" customFormat="1" ht="15.75">
      <c r="A753" s="87"/>
      <c r="B753" s="87"/>
      <c r="C753" s="114"/>
      <c r="D753" s="114"/>
      <c r="E753" s="86"/>
      <c r="F753" s="86"/>
      <c r="G753" s="86"/>
      <c r="H753" s="86"/>
      <c r="I753" s="86"/>
      <c r="J753" s="86"/>
      <c r="K753" s="86"/>
      <c r="L753" s="86"/>
      <c r="M753" s="86"/>
      <c r="N753" s="86"/>
      <c r="O753" s="86"/>
      <c r="P753" s="86"/>
      <c r="Q753" s="86"/>
      <c r="R753" s="86"/>
      <c r="S753" s="111"/>
      <c r="T753" s="195" t="str">
        <f t="shared" si="11"/>
        <v/>
      </c>
    </row>
    <row r="754" spans="1:20" s="112" customFormat="1" ht="15.75">
      <c r="A754" s="87"/>
      <c r="B754" s="87"/>
      <c r="C754" s="114"/>
      <c r="D754" s="114"/>
      <c r="E754" s="86"/>
      <c r="F754" s="86"/>
      <c r="G754" s="86"/>
      <c r="H754" s="86"/>
      <c r="I754" s="86"/>
      <c r="J754" s="86"/>
      <c r="K754" s="86"/>
      <c r="L754" s="86"/>
      <c r="M754" s="86"/>
      <c r="N754" s="86"/>
      <c r="O754" s="86"/>
      <c r="P754" s="86"/>
      <c r="Q754" s="86"/>
      <c r="R754" s="86"/>
      <c r="S754" s="111"/>
      <c r="T754" s="195" t="str">
        <f t="shared" si="11"/>
        <v/>
      </c>
    </row>
    <row r="755" spans="1:20" s="112" customFormat="1" ht="15.75">
      <c r="A755" s="87"/>
      <c r="B755" s="87"/>
      <c r="C755" s="114"/>
      <c r="D755" s="114"/>
      <c r="E755" s="86"/>
      <c r="F755" s="86"/>
      <c r="G755" s="86"/>
      <c r="H755" s="86"/>
      <c r="I755" s="86"/>
      <c r="J755" s="86"/>
      <c r="K755" s="86"/>
      <c r="L755" s="86"/>
      <c r="M755" s="86"/>
      <c r="N755" s="86"/>
      <c r="O755" s="86"/>
      <c r="P755" s="86"/>
      <c r="Q755" s="86"/>
      <c r="R755" s="86"/>
      <c r="S755" s="111"/>
      <c r="T755" s="195" t="str">
        <f t="shared" si="11"/>
        <v/>
      </c>
    </row>
    <row r="756" spans="1:20" s="112" customFormat="1" ht="15.75">
      <c r="A756" s="87"/>
      <c r="B756" s="87"/>
      <c r="C756" s="114"/>
      <c r="D756" s="114"/>
      <c r="E756" s="86"/>
      <c r="F756" s="86"/>
      <c r="G756" s="86"/>
      <c r="H756" s="86"/>
      <c r="I756" s="86"/>
      <c r="J756" s="86"/>
      <c r="K756" s="86"/>
      <c r="L756" s="86"/>
      <c r="M756" s="86"/>
      <c r="N756" s="86"/>
      <c r="O756" s="86"/>
      <c r="P756" s="86"/>
      <c r="Q756" s="86"/>
      <c r="R756" s="86"/>
      <c r="S756" s="111"/>
      <c r="T756" s="195" t="str">
        <f t="shared" si="11"/>
        <v/>
      </c>
    </row>
    <row r="757" spans="1:20" s="112" customFormat="1" ht="15.75">
      <c r="A757" s="87"/>
      <c r="B757" s="87"/>
      <c r="C757" s="114"/>
      <c r="D757" s="114"/>
      <c r="E757" s="86"/>
      <c r="F757" s="86"/>
      <c r="G757" s="86"/>
      <c r="H757" s="86"/>
      <c r="I757" s="86"/>
      <c r="J757" s="86"/>
      <c r="K757" s="86"/>
      <c r="L757" s="86"/>
      <c r="M757" s="86"/>
      <c r="N757" s="86"/>
      <c r="O757" s="86"/>
      <c r="P757" s="86"/>
      <c r="Q757" s="86"/>
      <c r="R757" s="86"/>
      <c r="S757" s="111"/>
      <c r="T757" s="195" t="str">
        <f t="shared" si="11"/>
        <v/>
      </c>
    </row>
    <row r="758" spans="1:20" s="112" customFormat="1" ht="15.75">
      <c r="A758" s="87"/>
      <c r="B758" s="87"/>
      <c r="C758" s="114"/>
      <c r="D758" s="114"/>
      <c r="E758" s="86"/>
      <c r="F758" s="86"/>
      <c r="G758" s="86"/>
      <c r="H758" s="86"/>
      <c r="I758" s="86"/>
      <c r="J758" s="86"/>
      <c r="K758" s="86"/>
      <c r="L758" s="86"/>
      <c r="M758" s="86"/>
      <c r="N758" s="86"/>
      <c r="O758" s="86"/>
      <c r="P758" s="86"/>
      <c r="Q758" s="86"/>
      <c r="R758" s="86"/>
      <c r="S758" s="111"/>
      <c r="T758" s="195" t="str">
        <f t="shared" si="11"/>
        <v/>
      </c>
    </row>
    <row r="759" spans="1:20" s="112" customFormat="1" ht="15.75">
      <c r="A759" s="87"/>
      <c r="B759" s="87"/>
      <c r="C759" s="114"/>
      <c r="D759" s="114"/>
      <c r="E759" s="86"/>
      <c r="F759" s="86"/>
      <c r="G759" s="86"/>
      <c r="H759" s="86"/>
      <c r="I759" s="86"/>
      <c r="J759" s="86"/>
      <c r="K759" s="86"/>
      <c r="L759" s="86"/>
      <c r="M759" s="86"/>
      <c r="N759" s="86"/>
      <c r="O759" s="86"/>
      <c r="P759" s="86"/>
      <c r="Q759" s="86"/>
      <c r="R759" s="86"/>
      <c r="S759" s="111"/>
      <c r="T759" s="195" t="str">
        <f t="shared" si="11"/>
        <v/>
      </c>
    </row>
    <row r="760" spans="1:20" s="112" customFormat="1" ht="15.75">
      <c r="A760" s="87"/>
      <c r="B760" s="87"/>
      <c r="C760" s="114"/>
      <c r="D760" s="114"/>
      <c r="E760" s="86"/>
      <c r="F760" s="86"/>
      <c r="G760" s="86"/>
      <c r="H760" s="86"/>
      <c r="I760" s="86"/>
      <c r="J760" s="86"/>
      <c r="K760" s="86"/>
      <c r="L760" s="86"/>
      <c r="M760" s="86"/>
      <c r="N760" s="86"/>
      <c r="O760" s="86"/>
      <c r="P760" s="86"/>
      <c r="Q760" s="86"/>
      <c r="R760" s="86"/>
      <c r="S760" s="111"/>
      <c r="T760" s="195" t="str">
        <f t="shared" si="11"/>
        <v/>
      </c>
    </row>
    <row r="761" spans="1:20" s="112" customFormat="1" ht="15.75">
      <c r="A761" s="87"/>
      <c r="B761" s="87"/>
      <c r="C761" s="114"/>
      <c r="D761" s="114"/>
      <c r="E761" s="86"/>
      <c r="F761" s="86"/>
      <c r="G761" s="86"/>
      <c r="H761" s="86"/>
      <c r="I761" s="86"/>
      <c r="J761" s="86"/>
      <c r="K761" s="86"/>
      <c r="L761" s="86"/>
      <c r="M761" s="86"/>
      <c r="N761" s="86"/>
      <c r="O761" s="86"/>
      <c r="P761" s="86"/>
      <c r="Q761" s="86"/>
      <c r="R761" s="86"/>
      <c r="S761" s="111"/>
      <c r="T761" s="195" t="str">
        <f t="shared" si="11"/>
        <v/>
      </c>
    </row>
    <row r="762" spans="1:20" s="112" customFormat="1" ht="15.75">
      <c r="A762" s="87"/>
      <c r="B762" s="87"/>
      <c r="C762" s="114"/>
      <c r="D762" s="114"/>
      <c r="E762" s="86"/>
      <c r="F762" s="86"/>
      <c r="G762" s="86"/>
      <c r="H762" s="86"/>
      <c r="I762" s="86"/>
      <c r="J762" s="86"/>
      <c r="K762" s="86"/>
      <c r="L762" s="86"/>
      <c r="M762" s="86"/>
      <c r="N762" s="86"/>
      <c r="O762" s="86"/>
      <c r="P762" s="86"/>
      <c r="Q762" s="86"/>
      <c r="R762" s="86"/>
      <c r="S762" s="111"/>
      <c r="T762" s="195" t="str">
        <f t="shared" si="11"/>
        <v/>
      </c>
    </row>
    <row r="763" spans="1:20" s="112" customFormat="1" ht="15.75">
      <c r="A763" s="87"/>
      <c r="B763" s="87"/>
      <c r="C763" s="114"/>
      <c r="D763" s="114"/>
      <c r="E763" s="86"/>
      <c r="F763" s="86"/>
      <c r="G763" s="86"/>
      <c r="H763" s="86"/>
      <c r="I763" s="86"/>
      <c r="J763" s="86"/>
      <c r="K763" s="86"/>
      <c r="L763" s="86"/>
      <c r="M763" s="86"/>
      <c r="N763" s="86"/>
      <c r="O763" s="86"/>
      <c r="P763" s="86"/>
      <c r="Q763" s="86"/>
      <c r="R763" s="86"/>
      <c r="S763" s="111"/>
      <c r="T763" s="195" t="str">
        <f t="shared" si="11"/>
        <v/>
      </c>
    </row>
    <row r="764" spans="1:20" s="112" customFormat="1" ht="15.75">
      <c r="A764" s="87"/>
      <c r="B764" s="87"/>
      <c r="C764" s="114"/>
      <c r="D764" s="114"/>
      <c r="E764" s="86"/>
      <c r="F764" s="86"/>
      <c r="G764" s="86"/>
      <c r="H764" s="86"/>
      <c r="I764" s="86"/>
      <c r="J764" s="86"/>
      <c r="K764" s="86"/>
      <c r="L764" s="86"/>
      <c r="M764" s="86"/>
      <c r="N764" s="86"/>
      <c r="O764" s="86"/>
      <c r="P764" s="86"/>
      <c r="Q764" s="86"/>
      <c r="R764" s="86"/>
      <c r="S764" s="111"/>
      <c r="T764" s="195" t="str">
        <f t="shared" si="11"/>
        <v/>
      </c>
    </row>
    <row r="765" spans="1:20" s="112" customFormat="1" ht="15.75">
      <c r="A765" s="87"/>
      <c r="B765" s="87"/>
      <c r="C765" s="114"/>
      <c r="D765" s="114"/>
      <c r="E765" s="86"/>
      <c r="F765" s="86"/>
      <c r="G765" s="86"/>
      <c r="H765" s="86"/>
      <c r="I765" s="86"/>
      <c r="J765" s="86"/>
      <c r="K765" s="86"/>
      <c r="L765" s="86"/>
      <c r="M765" s="86"/>
      <c r="N765" s="86"/>
      <c r="O765" s="86"/>
      <c r="P765" s="86"/>
      <c r="Q765" s="86"/>
      <c r="R765" s="86"/>
      <c r="S765" s="111"/>
      <c r="T765" s="195" t="str">
        <f t="shared" si="11"/>
        <v/>
      </c>
    </row>
    <row r="766" spans="1:20" s="112" customFormat="1" ht="15.75">
      <c r="A766" s="87"/>
      <c r="B766" s="87"/>
      <c r="C766" s="114"/>
      <c r="D766" s="114"/>
      <c r="E766" s="86"/>
      <c r="F766" s="86"/>
      <c r="G766" s="86"/>
      <c r="H766" s="86"/>
      <c r="I766" s="86"/>
      <c r="J766" s="86"/>
      <c r="K766" s="86"/>
      <c r="L766" s="86"/>
      <c r="M766" s="86"/>
      <c r="N766" s="86"/>
      <c r="O766" s="86"/>
      <c r="P766" s="86"/>
      <c r="Q766" s="86"/>
      <c r="R766" s="86"/>
      <c r="S766" s="111"/>
      <c r="T766" s="195" t="str">
        <f t="shared" si="11"/>
        <v/>
      </c>
    </row>
    <row r="767" spans="1:20" s="112" customFormat="1" ht="15.75">
      <c r="A767" s="87"/>
      <c r="B767" s="87"/>
      <c r="C767" s="114"/>
      <c r="D767" s="114"/>
      <c r="E767" s="86"/>
      <c r="F767" s="86"/>
      <c r="G767" s="86"/>
      <c r="H767" s="86"/>
      <c r="I767" s="86"/>
      <c r="J767" s="86"/>
      <c r="K767" s="86"/>
      <c r="L767" s="86"/>
      <c r="M767" s="86"/>
      <c r="N767" s="86"/>
      <c r="O767" s="86"/>
      <c r="P767" s="86"/>
      <c r="Q767" s="86"/>
      <c r="R767" s="86"/>
      <c r="S767" s="111"/>
      <c r="T767" s="195" t="str">
        <f t="shared" si="11"/>
        <v/>
      </c>
    </row>
    <row r="768" spans="1:20" s="112" customFormat="1" ht="15.75">
      <c r="A768" s="87"/>
      <c r="B768" s="87"/>
      <c r="C768" s="114"/>
      <c r="D768" s="114"/>
      <c r="E768" s="86"/>
      <c r="F768" s="86"/>
      <c r="G768" s="86"/>
      <c r="H768" s="86"/>
      <c r="I768" s="86"/>
      <c r="J768" s="86"/>
      <c r="K768" s="86"/>
      <c r="L768" s="86"/>
      <c r="M768" s="86"/>
      <c r="N768" s="86"/>
      <c r="O768" s="86"/>
      <c r="P768" s="86"/>
      <c r="Q768" s="86"/>
      <c r="R768" s="86"/>
      <c r="S768" s="111"/>
      <c r="T768" s="195" t="str">
        <f t="shared" si="11"/>
        <v/>
      </c>
    </row>
    <row r="769" spans="1:20" s="112" customFormat="1" ht="15.75">
      <c r="A769" s="87"/>
      <c r="B769" s="87"/>
      <c r="C769" s="114"/>
      <c r="D769" s="114"/>
      <c r="E769" s="86"/>
      <c r="F769" s="86"/>
      <c r="G769" s="86"/>
      <c r="H769" s="86"/>
      <c r="I769" s="86"/>
      <c r="J769" s="86"/>
      <c r="K769" s="86"/>
      <c r="L769" s="86"/>
      <c r="M769" s="86"/>
      <c r="N769" s="86"/>
      <c r="O769" s="86"/>
      <c r="P769" s="86"/>
      <c r="Q769" s="86"/>
      <c r="R769" s="86"/>
      <c r="S769" s="111"/>
      <c r="T769" s="195" t="str">
        <f t="shared" si="11"/>
        <v/>
      </c>
    </row>
    <row r="770" spans="1:20" s="112" customFormat="1" ht="15.75">
      <c r="A770" s="87"/>
      <c r="B770" s="87"/>
      <c r="C770" s="114"/>
      <c r="D770" s="114"/>
      <c r="E770" s="86"/>
      <c r="F770" s="86"/>
      <c r="G770" s="86"/>
      <c r="H770" s="86"/>
      <c r="I770" s="86"/>
      <c r="J770" s="86"/>
      <c r="K770" s="86"/>
      <c r="L770" s="86"/>
      <c r="M770" s="86"/>
      <c r="N770" s="86"/>
      <c r="O770" s="86"/>
      <c r="P770" s="86"/>
      <c r="Q770" s="86"/>
      <c r="R770" s="86"/>
      <c r="S770" s="111"/>
      <c r="T770" s="195" t="str">
        <f t="shared" si="11"/>
        <v/>
      </c>
    </row>
    <row r="771" spans="1:20" s="112" customFormat="1" ht="15.75">
      <c r="A771" s="87"/>
      <c r="B771" s="87"/>
      <c r="C771" s="114"/>
      <c r="D771" s="114"/>
      <c r="E771" s="86"/>
      <c r="F771" s="86"/>
      <c r="G771" s="86"/>
      <c r="H771" s="86"/>
      <c r="I771" s="86"/>
      <c r="J771" s="86"/>
      <c r="K771" s="86"/>
      <c r="L771" s="86"/>
      <c r="M771" s="86"/>
      <c r="N771" s="86"/>
      <c r="O771" s="86"/>
      <c r="P771" s="86"/>
      <c r="Q771" s="86"/>
      <c r="R771" s="86"/>
      <c r="S771" s="111"/>
      <c r="T771" s="195" t="str">
        <f t="shared" si="11"/>
        <v/>
      </c>
    </row>
    <row r="772" spans="1:20" s="112" customFormat="1" ht="15.75">
      <c r="A772" s="87"/>
      <c r="B772" s="87"/>
      <c r="C772" s="114"/>
      <c r="D772" s="114"/>
      <c r="E772" s="86"/>
      <c r="F772" s="86"/>
      <c r="G772" s="86"/>
      <c r="H772" s="86"/>
      <c r="I772" s="86"/>
      <c r="J772" s="86"/>
      <c r="K772" s="86"/>
      <c r="L772" s="86"/>
      <c r="M772" s="86"/>
      <c r="N772" s="86"/>
      <c r="O772" s="86"/>
      <c r="P772" s="86"/>
      <c r="Q772" s="86"/>
      <c r="R772" s="86"/>
      <c r="S772" s="111"/>
      <c r="T772" s="195" t="str">
        <f t="shared" si="11"/>
        <v/>
      </c>
    </row>
    <row r="773" spans="1:20" s="112" customFormat="1" ht="15.75">
      <c r="A773" s="87"/>
      <c r="B773" s="87"/>
      <c r="C773" s="114"/>
      <c r="D773" s="114"/>
      <c r="E773" s="86"/>
      <c r="F773" s="86"/>
      <c r="G773" s="86"/>
      <c r="H773" s="86"/>
      <c r="I773" s="86"/>
      <c r="J773" s="86"/>
      <c r="K773" s="86"/>
      <c r="L773" s="86"/>
      <c r="M773" s="86"/>
      <c r="N773" s="86"/>
      <c r="O773" s="86"/>
      <c r="P773" s="86"/>
      <c r="Q773" s="86"/>
      <c r="R773" s="86"/>
      <c r="S773" s="111"/>
      <c r="T773" s="195" t="str">
        <f t="shared" si="11"/>
        <v/>
      </c>
    </row>
    <row r="774" spans="1:20" s="112" customFormat="1" ht="15.75">
      <c r="A774" s="87"/>
      <c r="B774" s="87"/>
      <c r="C774" s="114"/>
      <c r="D774" s="114"/>
      <c r="E774" s="86"/>
      <c r="F774" s="86"/>
      <c r="G774" s="86"/>
      <c r="H774" s="86"/>
      <c r="I774" s="86"/>
      <c r="J774" s="86"/>
      <c r="K774" s="86"/>
      <c r="L774" s="86"/>
      <c r="M774" s="86"/>
      <c r="N774" s="86"/>
      <c r="O774" s="86"/>
      <c r="P774" s="86"/>
      <c r="Q774" s="86"/>
      <c r="R774" s="86"/>
      <c r="S774" s="111"/>
      <c r="T774" s="195" t="str">
        <f t="shared" si="11"/>
        <v/>
      </c>
    </row>
    <row r="775" spans="1:20" s="112" customFormat="1" ht="15.75">
      <c r="A775" s="87"/>
      <c r="B775" s="87"/>
      <c r="C775" s="114"/>
      <c r="D775" s="114"/>
      <c r="E775" s="86"/>
      <c r="F775" s="86"/>
      <c r="G775" s="86"/>
      <c r="H775" s="86"/>
      <c r="I775" s="86"/>
      <c r="J775" s="86"/>
      <c r="K775" s="86"/>
      <c r="L775" s="86"/>
      <c r="M775" s="86"/>
      <c r="N775" s="86"/>
      <c r="O775" s="86"/>
      <c r="P775" s="86"/>
      <c r="Q775" s="86"/>
      <c r="R775" s="86"/>
      <c r="S775" s="111"/>
      <c r="T775" s="195" t="str">
        <f t="shared" si="11"/>
        <v/>
      </c>
    </row>
    <row r="776" spans="1:20" s="112" customFormat="1" ht="15.75">
      <c r="A776" s="87"/>
      <c r="B776" s="87"/>
      <c r="C776" s="114"/>
      <c r="D776" s="114"/>
      <c r="E776" s="86"/>
      <c r="F776" s="86"/>
      <c r="G776" s="86"/>
      <c r="H776" s="86"/>
      <c r="I776" s="86"/>
      <c r="J776" s="86"/>
      <c r="K776" s="86"/>
      <c r="L776" s="86"/>
      <c r="M776" s="86"/>
      <c r="N776" s="86"/>
      <c r="O776" s="86"/>
      <c r="P776" s="86"/>
      <c r="Q776" s="86"/>
      <c r="R776" s="86"/>
      <c r="S776" s="111"/>
      <c r="T776" s="195" t="str">
        <f t="shared" si="11"/>
        <v/>
      </c>
    </row>
    <row r="777" spans="1:20" s="112" customFormat="1" ht="15.75">
      <c r="A777" s="87"/>
      <c r="B777" s="87"/>
      <c r="C777" s="114"/>
      <c r="D777" s="114"/>
      <c r="E777" s="86"/>
      <c r="F777" s="86"/>
      <c r="G777" s="86"/>
      <c r="H777" s="86"/>
      <c r="I777" s="86"/>
      <c r="J777" s="86"/>
      <c r="K777" s="86"/>
      <c r="L777" s="86"/>
      <c r="M777" s="86"/>
      <c r="N777" s="86"/>
      <c r="O777" s="86"/>
      <c r="P777" s="86"/>
      <c r="Q777" s="86"/>
      <c r="R777" s="86"/>
      <c r="S777" s="111"/>
      <c r="T777" s="195" t="str">
        <f t="shared" si="11"/>
        <v/>
      </c>
    </row>
    <row r="778" spans="1:20" s="112" customFormat="1" ht="15.75">
      <c r="A778" s="87"/>
      <c r="B778" s="87"/>
      <c r="C778" s="114"/>
      <c r="D778" s="114"/>
      <c r="E778" s="86"/>
      <c r="F778" s="86"/>
      <c r="G778" s="86"/>
      <c r="H778" s="86"/>
      <c r="I778" s="86"/>
      <c r="J778" s="86"/>
      <c r="K778" s="86"/>
      <c r="L778" s="86"/>
      <c r="M778" s="86"/>
      <c r="N778" s="86"/>
      <c r="O778" s="86"/>
      <c r="P778" s="86"/>
      <c r="Q778" s="86"/>
      <c r="R778" s="86"/>
      <c r="S778" s="111"/>
      <c r="T778" s="195" t="str">
        <f t="shared" si="11"/>
        <v/>
      </c>
    </row>
    <row r="779" spans="1:20" s="112" customFormat="1" ht="15.75">
      <c r="A779" s="87"/>
      <c r="B779" s="87"/>
      <c r="C779" s="114"/>
      <c r="D779" s="114"/>
      <c r="E779" s="86"/>
      <c r="F779" s="86"/>
      <c r="G779" s="86"/>
      <c r="H779" s="86"/>
      <c r="I779" s="86"/>
      <c r="J779" s="86"/>
      <c r="K779" s="86"/>
      <c r="L779" s="86"/>
      <c r="M779" s="86"/>
      <c r="N779" s="86"/>
      <c r="O779" s="86"/>
      <c r="P779" s="86"/>
      <c r="Q779" s="86"/>
      <c r="R779" s="86"/>
      <c r="S779" s="111"/>
      <c r="T779" s="195" t="str">
        <f t="shared" si="11"/>
        <v/>
      </c>
    </row>
    <row r="780" spans="1:20" s="112" customFormat="1" ht="15.75">
      <c r="A780" s="87"/>
      <c r="B780" s="87"/>
      <c r="C780" s="114"/>
      <c r="D780" s="114"/>
      <c r="E780" s="86"/>
      <c r="F780" s="86"/>
      <c r="G780" s="86"/>
      <c r="H780" s="86"/>
      <c r="I780" s="86"/>
      <c r="J780" s="86"/>
      <c r="K780" s="86"/>
      <c r="L780" s="86"/>
      <c r="M780" s="86"/>
      <c r="N780" s="86"/>
      <c r="O780" s="86"/>
      <c r="P780" s="86"/>
      <c r="Q780" s="86"/>
      <c r="R780" s="86"/>
      <c r="S780" s="111"/>
      <c r="T780" s="195" t="str">
        <f t="shared" si="11"/>
        <v/>
      </c>
    </row>
    <row r="781" spans="1:20" s="112" customFormat="1" ht="15.75">
      <c r="A781" s="87"/>
      <c r="B781" s="87"/>
      <c r="C781" s="114"/>
      <c r="D781" s="114"/>
      <c r="E781" s="86"/>
      <c r="F781" s="86"/>
      <c r="G781" s="86"/>
      <c r="H781" s="86"/>
      <c r="I781" s="86"/>
      <c r="J781" s="86"/>
      <c r="K781" s="86"/>
      <c r="L781" s="86"/>
      <c r="M781" s="86"/>
      <c r="N781" s="86"/>
      <c r="O781" s="86"/>
      <c r="P781" s="86"/>
      <c r="Q781" s="86"/>
      <c r="R781" s="86"/>
      <c r="S781" s="111"/>
      <c r="T781" s="195" t="str">
        <f t="shared" si="11"/>
        <v/>
      </c>
    </row>
    <row r="782" spans="1:20" s="112" customFormat="1" ht="15.75">
      <c r="A782" s="87"/>
      <c r="B782" s="87"/>
      <c r="C782" s="114"/>
      <c r="D782" s="114"/>
      <c r="E782" s="86"/>
      <c r="F782" s="86"/>
      <c r="G782" s="86"/>
      <c r="H782" s="86"/>
      <c r="I782" s="86"/>
      <c r="J782" s="86"/>
      <c r="K782" s="86"/>
      <c r="L782" s="86"/>
      <c r="M782" s="86"/>
      <c r="N782" s="86"/>
      <c r="O782" s="86"/>
      <c r="P782" s="86"/>
      <c r="Q782" s="86"/>
      <c r="R782" s="86"/>
      <c r="S782" s="111"/>
      <c r="T782" s="195" t="str">
        <f t="shared" si="11"/>
        <v/>
      </c>
    </row>
    <row r="783" spans="1:20" s="112" customFormat="1" ht="15.75">
      <c r="A783" s="87"/>
      <c r="B783" s="87"/>
      <c r="C783" s="114"/>
      <c r="D783" s="114"/>
      <c r="E783" s="86"/>
      <c r="F783" s="86"/>
      <c r="G783" s="86"/>
      <c r="H783" s="86"/>
      <c r="I783" s="86"/>
      <c r="J783" s="86"/>
      <c r="K783" s="86"/>
      <c r="L783" s="86"/>
      <c r="M783" s="86"/>
      <c r="N783" s="86"/>
      <c r="O783" s="86"/>
      <c r="P783" s="86"/>
      <c r="Q783" s="86"/>
      <c r="R783" s="86"/>
      <c r="S783" s="111"/>
      <c r="T783" s="195" t="str">
        <f t="shared" si="11"/>
        <v/>
      </c>
    </row>
    <row r="784" spans="1:20" s="112" customFormat="1" ht="15.75">
      <c r="A784" s="87"/>
      <c r="B784" s="87"/>
      <c r="C784" s="114"/>
      <c r="D784" s="114"/>
      <c r="E784" s="86"/>
      <c r="F784" s="86"/>
      <c r="G784" s="86"/>
      <c r="H784" s="86"/>
      <c r="I784" s="86"/>
      <c r="J784" s="86"/>
      <c r="K784" s="86"/>
      <c r="L784" s="86"/>
      <c r="M784" s="86"/>
      <c r="N784" s="86"/>
      <c r="O784" s="86"/>
      <c r="P784" s="86"/>
      <c r="Q784" s="86"/>
      <c r="R784" s="86"/>
      <c r="S784" s="111"/>
      <c r="T784" s="195" t="str">
        <f t="shared" si="11"/>
        <v/>
      </c>
    </row>
    <row r="785" spans="1:20" s="112" customFormat="1" ht="15.75">
      <c r="A785" s="87"/>
      <c r="B785" s="87"/>
      <c r="C785" s="114"/>
      <c r="D785" s="114"/>
      <c r="E785" s="86"/>
      <c r="F785" s="86"/>
      <c r="G785" s="86"/>
      <c r="H785" s="86"/>
      <c r="I785" s="86"/>
      <c r="J785" s="86"/>
      <c r="K785" s="86"/>
      <c r="L785" s="86"/>
      <c r="M785" s="86"/>
      <c r="N785" s="86"/>
      <c r="O785" s="86"/>
      <c r="P785" s="86"/>
      <c r="Q785" s="86"/>
      <c r="R785" s="86"/>
      <c r="S785" s="111"/>
      <c r="T785" s="195" t="str">
        <f t="shared" si="11"/>
        <v/>
      </c>
    </row>
    <row r="786" spans="1:20" s="112" customFormat="1" ht="15.75">
      <c r="A786" s="87"/>
      <c r="B786" s="87"/>
      <c r="C786" s="114"/>
      <c r="D786" s="114"/>
      <c r="E786" s="86"/>
      <c r="F786" s="86"/>
      <c r="G786" s="86"/>
      <c r="H786" s="86"/>
      <c r="I786" s="86"/>
      <c r="J786" s="86"/>
      <c r="K786" s="86"/>
      <c r="L786" s="86"/>
      <c r="M786" s="86"/>
      <c r="N786" s="86"/>
      <c r="O786" s="86"/>
      <c r="P786" s="86"/>
      <c r="Q786" s="86"/>
      <c r="R786" s="86"/>
      <c r="S786" s="111"/>
      <c r="T786" s="195" t="str">
        <f t="shared" ref="T786:T849" si="12">IF(AND(OR(ISTEXT(A786),ISTEXT(B786),NOT(ISBLANK(C786)),NOT(ISBLANK(D786)),NOT(ISBLANK(E786))),OR(ISBLANK(A786),ISBLANK(B786),ISBLANK(C786),ISBLANK(E786))),"unvollständig","")</f>
        <v/>
      </c>
    </row>
    <row r="787" spans="1:20" s="112" customFormat="1" ht="15.75">
      <c r="A787" s="87"/>
      <c r="B787" s="87"/>
      <c r="C787" s="114"/>
      <c r="D787" s="114"/>
      <c r="E787" s="86"/>
      <c r="F787" s="86"/>
      <c r="G787" s="86"/>
      <c r="H787" s="86"/>
      <c r="I787" s="86"/>
      <c r="J787" s="86"/>
      <c r="K787" s="86"/>
      <c r="L787" s="86"/>
      <c r="M787" s="86"/>
      <c r="N787" s="86"/>
      <c r="O787" s="86"/>
      <c r="P787" s="86"/>
      <c r="Q787" s="86"/>
      <c r="R787" s="86"/>
      <c r="S787" s="111"/>
      <c r="T787" s="195" t="str">
        <f t="shared" si="12"/>
        <v/>
      </c>
    </row>
    <row r="788" spans="1:20" s="112" customFormat="1" ht="15.75">
      <c r="A788" s="87"/>
      <c r="B788" s="87"/>
      <c r="C788" s="114"/>
      <c r="D788" s="114"/>
      <c r="E788" s="86"/>
      <c r="F788" s="86"/>
      <c r="G788" s="86"/>
      <c r="H788" s="86"/>
      <c r="I788" s="86"/>
      <c r="J788" s="86"/>
      <c r="K788" s="86"/>
      <c r="L788" s="86"/>
      <c r="M788" s="86"/>
      <c r="N788" s="86"/>
      <c r="O788" s="86"/>
      <c r="P788" s="86"/>
      <c r="Q788" s="86"/>
      <c r="R788" s="86"/>
      <c r="S788" s="111"/>
      <c r="T788" s="195" t="str">
        <f t="shared" si="12"/>
        <v/>
      </c>
    </row>
    <row r="789" spans="1:20" s="112" customFormat="1" ht="15.75">
      <c r="A789" s="87"/>
      <c r="B789" s="87"/>
      <c r="C789" s="114"/>
      <c r="D789" s="114"/>
      <c r="E789" s="86"/>
      <c r="F789" s="86"/>
      <c r="G789" s="86"/>
      <c r="H789" s="86"/>
      <c r="I789" s="86"/>
      <c r="J789" s="86"/>
      <c r="K789" s="86"/>
      <c r="L789" s="86"/>
      <c r="M789" s="86"/>
      <c r="N789" s="86"/>
      <c r="O789" s="86"/>
      <c r="P789" s="86"/>
      <c r="Q789" s="86"/>
      <c r="R789" s="86"/>
      <c r="S789" s="111"/>
      <c r="T789" s="195" t="str">
        <f t="shared" si="12"/>
        <v/>
      </c>
    </row>
    <row r="790" spans="1:20" s="112" customFormat="1" ht="15.75">
      <c r="A790" s="87"/>
      <c r="B790" s="87"/>
      <c r="C790" s="114"/>
      <c r="D790" s="114"/>
      <c r="E790" s="86"/>
      <c r="F790" s="86"/>
      <c r="G790" s="86"/>
      <c r="H790" s="86"/>
      <c r="I790" s="86"/>
      <c r="J790" s="86"/>
      <c r="K790" s="86"/>
      <c r="L790" s="86"/>
      <c r="M790" s="86"/>
      <c r="N790" s="86"/>
      <c r="O790" s="86"/>
      <c r="P790" s="86"/>
      <c r="Q790" s="86"/>
      <c r="R790" s="86"/>
      <c r="S790" s="111"/>
      <c r="T790" s="195" t="str">
        <f t="shared" si="12"/>
        <v/>
      </c>
    </row>
    <row r="791" spans="1:20" s="112" customFormat="1" ht="15.75">
      <c r="A791" s="87"/>
      <c r="B791" s="87"/>
      <c r="C791" s="114"/>
      <c r="D791" s="114"/>
      <c r="E791" s="86"/>
      <c r="F791" s="86"/>
      <c r="G791" s="86"/>
      <c r="H791" s="86"/>
      <c r="I791" s="86"/>
      <c r="J791" s="86"/>
      <c r="K791" s="86"/>
      <c r="L791" s="86"/>
      <c r="M791" s="86"/>
      <c r="N791" s="86"/>
      <c r="O791" s="86"/>
      <c r="P791" s="86"/>
      <c r="Q791" s="86"/>
      <c r="R791" s="86"/>
      <c r="S791" s="111"/>
      <c r="T791" s="195" t="str">
        <f t="shared" si="12"/>
        <v/>
      </c>
    </row>
    <row r="792" spans="1:20" s="112" customFormat="1" ht="15.75">
      <c r="A792" s="87"/>
      <c r="B792" s="87"/>
      <c r="C792" s="114"/>
      <c r="D792" s="114"/>
      <c r="E792" s="86"/>
      <c r="F792" s="86"/>
      <c r="G792" s="86"/>
      <c r="H792" s="86"/>
      <c r="I792" s="86"/>
      <c r="J792" s="86"/>
      <c r="K792" s="86"/>
      <c r="L792" s="86"/>
      <c r="M792" s="86"/>
      <c r="N792" s="86"/>
      <c r="O792" s="86"/>
      <c r="P792" s="86"/>
      <c r="Q792" s="86"/>
      <c r="R792" s="86"/>
      <c r="S792" s="111"/>
      <c r="T792" s="195" t="str">
        <f t="shared" si="12"/>
        <v/>
      </c>
    </row>
    <row r="793" spans="1:20" s="112" customFormat="1" ht="15.75">
      <c r="A793" s="87"/>
      <c r="B793" s="87"/>
      <c r="C793" s="114"/>
      <c r="D793" s="114"/>
      <c r="E793" s="86"/>
      <c r="F793" s="86"/>
      <c r="G793" s="86"/>
      <c r="H793" s="86"/>
      <c r="I793" s="86"/>
      <c r="J793" s="86"/>
      <c r="K793" s="86"/>
      <c r="L793" s="86"/>
      <c r="M793" s="86"/>
      <c r="N793" s="86"/>
      <c r="O793" s="86"/>
      <c r="P793" s="86"/>
      <c r="Q793" s="86"/>
      <c r="R793" s="86"/>
      <c r="S793" s="111"/>
      <c r="T793" s="195" t="str">
        <f t="shared" si="12"/>
        <v/>
      </c>
    </row>
    <row r="794" spans="1:20" s="112" customFormat="1" ht="15.75">
      <c r="A794" s="87"/>
      <c r="B794" s="87"/>
      <c r="C794" s="114"/>
      <c r="D794" s="114"/>
      <c r="E794" s="86"/>
      <c r="F794" s="86"/>
      <c r="G794" s="86"/>
      <c r="H794" s="86"/>
      <c r="I794" s="86"/>
      <c r="J794" s="86"/>
      <c r="K794" s="86"/>
      <c r="L794" s="86"/>
      <c r="M794" s="86"/>
      <c r="N794" s="86"/>
      <c r="O794" s="86"/>
      <c r="P794" s="86"/>
      <c r="Q794" s="86"/>
      <c r="R794" s="86"/>
      <c r="S794" s="111"/>
      <c r="T794" s="195" t="str">
        <f t="shared" si="12"/>
        <v/>
      </c>
    </row>
    <row r="795" spans="1:20" s="112" customFormat="1" ht="15.75">
      <c r="A795" s="87"/>
      <c r="B795" s="87"/>
      <c r="C795" s="114"/>
      <c r="D795" s="114"/>
      <c r="E795" s="86"/>
      <c r="F795" s="86"/>
      <c r="G795" s="86"/>
      <c r="H795" s="86"/>
      <c r="I795" s="86"/>
      <c r="J795" s="86"/>
      <c r="K795" s="86"/>
      <c r="L795" s="86"/>
      <c r="M795" s="86"/>
      <c r="N795" s="86"/>
      <c r="O795" s="86"/>
      <c r="P795" s="86"/>
      <c r="Q795" s="86"/>
      <c r="R795" s="86"/>
      <c r="S795" s="111"/>
      <c r="T795" s="195" t="str">
        <f t="shared" si="12"/>
        <v/>
      </c>
    </row>
    <row r="796" spans="1:20" s="112" customFormat="1" ht="15.75">
      <c r="A796" s="87"/>
      <c r="B796" s="87"/>
      <c r="C796" s="114"/>
      <c r="D796" s="114"/>
      <c r="E796" s="86"/>
      <c r="F796" s="86"/>
      <c r="G796" s="86"/>
      <c r="H796" s="86"/>
      <c r="I796" s="86"/>
      <c r="J796" s="86"/>
      <c r="K796" s="86"/>
      <c r="L796" s="86"/>
      <c r="M796" s="86"/>
      <c r="N796" s="86"/>
      <c r="O796" s="86"/>
      <c r="P796" s="86"/>
      <c r="Q796" s="86"/>
      <c r="R796" s="86"/>
      <c r="S796" s="111"/>
      <c r="T796" s="195" t="str">
        <f t="shared" si="12"/>
        <v/>
      </c>
    </row>
    <row r="797" spans="1:20" s="112" customFormat="1" ht="15.75">
      <c r="A797" s="87"/>
      <c r="B797" s="87"/>
      <c r="C797" s="114"/>
      <c r="D797" s="114"/>
      <c r="E797" s="86"/>
      <c r="F797" s="86"/>
      <c r="G797" s="86"/>
      <c r="H797" s="86"/>
      <c r="I797" s="86"/>
      <c r="J797" s="86"/>
      <c r="K797" s="86"/>
      <c r="L797" s="86"/>
      <c r="M797" s="86"/>
      <c r="N797" s="86"/>
      <c r="O797" s="86"/>
      <c r="P797" s="86"/>
      <c r="Q797" s="86"/>
      <c r="R797" s="86"/>
      <c r="S797" s="111"/>
      <c r="T797" s="195" t="str">
        <f t="shared" si="12"/>
        <v/>
      </c>
    </row>
    <row r="798" spans="1:20" s="112" customFormat="1" ht="15.75">
      <c r="A798" s="87"/>
      <c r="B798" s="87"/>
      <c r="C798" s="114"/>
      <c r="D798" s="114"/>
      <c r="E798" s="86"/>
      <c r="F798" s="86"/>
      <c r="G798" s="86"/>
      <c r="H798" s="86"/>
      <c r="I798" s="86"/>
      <c r="J798" s="86"/>
      <c r="K798" s="86"/>
      <c r="L798" s="86"/>
      <c r="M798" s="86"/>
      <c r="N798" s="86"/>
      <c r="O798" s="86"/>
      <c r="P798" s="86"/>
      <c r="Q798" s="86"/>
      <c r="R798" s="86"/>
      <c r="S798" s="111"/>
      <c r="T798" s="195" t="str">
        <f t="shared" si="12"/>
        <v/>
      </c>
    </row>
    <row r="799" spans="1:20" s="112" customFormat="1" ht="15.75">
      <c r="A799" s="87"/>
      <c r="B799" s="87"/>
      <c r="C799" s="114"/>
      <c r="D799" s="114"/>
      <c r="E799" s="86"/>
      <c r="F799" s="86"/>
      <c r="G799" s="86"/>
      <c r="H799" s="86"/>
      <c r="I799" s="86"/>
      <c r="J799" s="86"/>
      <c r="K799" s="86"/>
      <c r="L799" s="86"/>
      <c r="M799" s="86"/>
      <c r="N799" s="86"/>
      <c r="O799" s="86"/>
      <c r="P799" s="86"/>
      <c r="Q799" s="86"/>
      <c r="R799" s="86"/>
      <c r="S799" s="111"/>
      <c r="T799" s="195" t="str">
        <f t="shared" si="12"/>
        <v/>
      </c>
    </row>
    <row r="800" spans="1:20" s="112" customFormat="1" ht="15.75">
      <c r="A800" s="87"/>
      <c r="B800" s="87"/>
      <c r="C800" s="114"/>
      <c r="D800" s="114"/>
      <c r="E800" s="86"/>
      <c r="F800" s="86"/>
      <c r="G800" s="86"/>
      <c r="H800" s="86"/>
      <c r="I800" s="86"/>
      <c r="J800" s="86"/>
      <c r="K800" s="86"/>
      <c r="L800" s="86"/>
      <c r="M800" s="86"/>
      <c r="N800" s="86"/>
      <c r="O800" s="86"/>
      <c r="P800" s="86"/>
      <c r="Q800" s="86"/>
      <c r="R800" s="86"/>
      <c r="S800" s="111"/>
      <c r="T800" s="195" t="str">
        <f t="shared" si="12"/>
        <v/>
      </c>
    </row>
    <row r="801" spans="1:20" s="112" customFormat="1" ht="15.75">
      <c r="A801" s="87"/>
      <c r="B801" s="87"/>
      <c r="C801" s="114"/>
      <c r="D801" s="114"/>
      <c r="E801" s="86"/>
      <c r="F801" s="86"/>
      <c r="G801" s="86"/>
      <c r="H801" s="86"/>
      <c r="I801" s="86"/>
      <c r="J801" s="86"/>
      <c r="K801" s="86"/>
      <c r="L801" s="86"/>
      <c r="M801" s="86"/>
      <c r="N801" s="86"/>
      <c r="O801" s="86"/>
      <c r="P801" s="86"/>
      <c r="Q801" s="86"/>
      <c r="R801" s="86"/>
      <c r="S801" s="111"/>
      <c r="T801" s="195" t="str">
        <f t="shared" si="12"/>
        <v/>
      </c>
    </row>
    <row r="802" spans="1:20" s="112" customFormat="1" ht="15.75">
      <c r="A802" s="87"/>
      <c r="B802" s="87"/>
      <c r="C802" s="114"/>
      <c r="D802" s="114"/>
      <c r="E802" s="86"/>
      <c r="F802" s="86"/>
      <c r="G802" s="86"/>
      <c r="H802" s="86"/>
      <c r="I802" s="86"/>
      <c r="J802" s="86"/>
      <c r="K802" s="86"/>
      <c r="L802" s="86"/>
      <c r="M802" s="86"/>
      <c r="N802" s="86"/>
      <c r="O802" s="86"/>
      <c r="P802" s="86"/>
      <c r="Q802" s="86"/>
      <c r="R802" s="86"/>
      <c r="S802" s="111"/>
      <c r="T802" s="195" t="str">
        <f t="shared" si="12"/>
        <v/>
      </c>
    </row>
    <row r="803" spans="1:20" s="112" customFormat="1" ht="15.75">
      <c r="A803" s="87"/>
      <c r="B803" s="87"/>
      <c r="C803" s="114"/>
      <c r="D803" s="114"/>
      <c r="E803" s="86"/>
      <c r="F803" s="86"/>
      <c r="G803" s="86"/>
      <c r="H803" s="86"/>
      <c r="I803" s="86"/>
      <c r="J803" s="86"/>
      <c r="K803" s="86"/>
      <c r="L803" s="86"/>
      <c r="M803" s="86"/>
      <c r="N803" s="86"/>
      <c r="O803" s="86"/>
      <c r="P803" s="86"/>
      <c r="Q803" s="86"/>
      <c r="R803" s="86"/>
      <c r="S803" s="111"/>
      <c r="T803" s="195" t="str">
        <f t="shared" si="12"/>
        <v/>
      </c>
    </row>
    <row r="804" spans="1:20" s="112" customFormat="1" ht="15.75">
      <c r="A804" s="87"/>
      <c r="B804" s="87"/>
      <c r="C804" s="114"/>
      <c r="D804" s="114"/>
      <c r="E804" s="86"/>
      <c r="F804" s="86"/>
      <c r="G804" s="86"/>
      <c r="H804" s="86"/>
      <c r="I804" s="86"/>
      <c r="J804" s="86"/>
      <c r="K804" s="86"/>
      <c r="L804" s="86"/>
      <c r="M804" s="86"/>
      <c r="N804" s="86"/>
      <c r="O804" s="86"/>
      <c r="P804" s="86"/>
      <c r="Q804" s="86"/>
      <c r="R804" s="86"/>
      <c r="S804" s="111"/>
      <c r="T804" s="195" t="str">
        <f t="shared" si="12"/>
        <v/>
      </c>
    </row>
    <row r="805" spans="1:20" s="112" customFormat="1" ht="15.75">
      <c r="A805" s="87"/>
      <c r="B805" s="87"/>
      <c r="C805" s="114"/>
      <c r="D805" s="114"/>
      <c r="E805" s="86"/>
      <c r="F805" s="86"/>
      <c r="G805" s="86"/>
      <c r="H805" s="86"/>
      <c r="I805" s="86"/>
      <c r="J805" s="86"/>
      <c r="K805" s="86"/>
      <c r="L805" s="86"/>
      <c r="M805" s="86"/>
      <c r="N805" s="86"/>
      <c r="O805" s="86"/>
      <c r="P805" s="86"/>
      <c r="Q805" s="86"/>
      <c r="R805" s="86"/>
      <c r="S805" s="111"/>
      <c r="T805" s="195" t="str">
        <f t="shared" si="12"/>
        <v/>
      </c>
    </row>
    <row r="806" spans="1:20" s="112" customFormat="1" ht="15.75">
      <c r="A806" s="87"/>
      <c r="B806" s="87"/>
      <c r="C806" s="114"/>
      <c r="D806" s="114"/>
      <c r="E806" s="86"/>
      <c r="F806" s="86"/>
      <c r="G806" s="86"/>
      <c r="H806" s="86"/>
      <c r="I806" s="86"/>
      <c r="J806" s="86"/>
      <c r="K806" s="86"/>
      <c r="L806" s="86"/>
      <c r="M806" s="86"/>
      <c r="N806" s="86"/>
      <c r="O806" s="86"/>
      <c r="P806" s="86"/>
      <c r="Q806" s="86"/>
      <c r="R806" s="86"/>
      <c r="S806" s="111"/>
      <c r="T806" s="195" t="str">
        <f t="shared" si="12"/>
        <v/>
      </c>
    </row>
    <row r="807" spans="1:20" s="112" customFormat="1" ht="15.75">
      <c r="A807" s="87"/>
      <c r="B807" s="87"/>
      <c r="C807" s="114"/>
      <c r="D807" s="114"/>
      <c r="E807" s="86"/>
      <c r="F807" s="86"/>
      <c r="G807" s="86"/>
      <c r="H807" s="86"/>
      <c r="I807" s="86"/>
      <c r="J807" s="86"/>
      <c r="K807" s="86"/>
      <c r="L807" s="86"/>
      <c r="M807" s="86"/>
      <c r="N807" s="86"/>
      <c r="O807" s="86"/>
      <c r="P807" s="86"/>
      <c r="Q807" s="86"/>
      <c r="R807" s="86"/>
      <c r="S807" s="111"/>
      <c r="T807" s="195" t="str">
        <f t="shared" si="12"/>
        <v/>
      </c>
    </row>
    <row r="808" spans="1:20" s="112" customFormat="1" ht="15.75">
      <c r="A808" s="87"/>
      <c r="B808" s="87"/>
      <c r="C808" s="114"/>
      <c r="D808" s="114"/>
      <c r="E808" s="86"/>
      <c r="F808" s="86"/>
      <c r="G808" s="86"/>
      <c r="H808" s="86"/>
      <c r="I808" s="86"/>
      <c r="J808" s="86"/>
      <c r="K808" s="86"/>
      <c r="L808" s="86"/>
      <c r="M808" s="86"/>
      <c r="N808" s="86"/>
      <c r="O808" s="86"/>
      <c r="P808" s="86"/>
      <c r="Q808" s="86"/>
      <c r="R808" s="86"/>
      <c r="S808" s="111"/>
      <c r="T808" s="195" t="str">
        <f t="shared" si="12"/>
        <v/>
      </c>
    </row>
    <row r="809" spans="1:20" s="112" customFormat="1" ht="15.75">
      <c r="A809" s="87"/>
      <c r="B809" s="87"/>
      <c r="C809" s="114"/>
      <c r="D809" s="114"/>
      <c r="E809" s="86"/>
      <c r="F809" s="86"/>
      <c r="G809" s="86"/>
      <c r="H809" s="86"/>
      <c r="I809" s="86"/>
      <c r="J809" s="86"/>
      <c r="K809" s="86"/>
      <c r="L809" s="86"/>
      <c r="M809" s="86"/>
      <c r="N809" s="86"/>
      <c r="O809" s="86"/>
      <c r="P809" s="86"/>
      <c r="Q809" s="86"/>
      <c r="R809" s="86"/>
      <c r="S809" s="111"/>
      <c r="T809" s="195" t="str">
        <f t="shared" si="12"/>
        <v/>
      </c>
    </row>
    <row r="810" spans="1:20" s="112" customFormat="1" ht="15.75">
      <c r="A810" s="87"/>
      <c r="B810" s="87"/>
      <c r="C810" s="113"/>
      <c r="D810" s="114"/>
      <c r="E810" s="86"/>
      <c r="F810" s="86"/>
      <c r="G810" s="86"/>
      <c r="H810" s="86"/>
      <c r="I810" s="86"/>
      <c r="J810" s="86"/>
      <c r="K810" s="86"/>
      <c r="L810" s="86"/>
      <c r="M810" s="86"/>
      <c r="N810" s="86"/>
      <c r="O810" s="86"/>
      <c r="P810" s="86"/>
      <c r="Q810" s="86"/>
      <c r="R810" s="86"/>
      <c r="S810" s="111"/>
      <c r="T810" s="195" t="str">
        <f t="shared" si="12"/>
        <v/>
      </c>
    </row>
    <row r="811" spans="1:20" s="112" customFormat="1" ht="15.75">
      <c r="A811" s="87"/>
      <c r="B811" s="87"/>
      <c r="C811" s="113"/>
      <c r="D811" s="114"/>
      <c r="E811" s="86"/>
      <c r="F811" s="86"/>
      <c r="G811" s="86"/>
      <c r="H811" s="86"/>
      <c r="I811" s="86"/>
      <c r="J811" s="86"/>
      <c r="K811" s="86"/>
      <c r="L811" s="86"/>
      <c r="M811" s="86"/>
      <c r="N811" s="86"/>
      <c r="O811" s="86"/>
      <c r="P811" s="86"/>
      <c r="Q811" s="86"/>
      <c r="R811" s="86"/>
      <c r="S811" s="111"/>
      <c r="T811" s="195" t="str">
        <f t="shared" si="12"/>
        <v/>
      </c>
    </row>
    <row r="812" spans="1:20" s="112" customFormat="1" ht="15.75">
      <c r="A812" s="87"/>
      <c r="B812" s="87"/>
      <c r="C812" s="113"/>
      <c r="D812" s="114"/>
      <c r="E812" s="86"/>
      <c r="F812" s="86"/>
      <c r="G812" s="86"/>
      <c r="H812" s="86"/>
      <c r="I812" s="86"/>
      <c r="J812" s="86"/>
      <c r="K812" s="86"/>
      <c r="L812" s="86"/>
      <c r="M812" s="86"/>
      <c r="N812" s="86"/>
      <c r="O812" s="86"/>
      <c r="P812" s="86"/>
      <c r="Q812" s="86"/>
      <c r="R812" s="86"/>
      <c r="S812" s="111"/>
      <c r="T812" s="195" t="str">
        <f t="shared" si="12"/>
        <v/>
      </c>
    </row>
    <row r="813" spans="1:20" s="112" customFormat="1" ht="15.75">
      <c r="A813" s="87"/>
      <c r="B813" s="87"/>
      <c r="C813" s="113"/>
      <c r="D813" s="114"/>
      <c r="E813" s="86"/>
      <c r="F813" s="86"/>
      <c r="G813" s="86"/>
      <c r="H813" s="86"/>
      <c r="I813" s="86"/>
      <c r="J813" s="86"/>
      <c r="K813" s="86"/>
      <c r="L813" s="86"/>
      <c r="M813" s="86"/>
      <c r="N813" s="86"/>
      <c r="O813" s="86"/>
      <c r="P813" s="86"/>
      <c r="Q813" s="86"/>
      <c r="R813" s="86"/>
      <c r="S813" s="111"/>
      <c r="T813" s="195" t="str">
        <f t="shared" si="12"/>
        <v/>
      </c>
    </row>
    <row r="814" spans="1:20" s="112" customFormat="1" ht="15.75">
      <c r="A814" s="87"/>
      <c r="B814" s="87"/>
      <c r="C814" s="113"/>
      <c r="D814" s="114"/>
      <c r="E814" s="86"/>
      <c r="F814" s="86"/>
      <c r="G814" s="86"/>
      <c r="H814" s="86"/>
      <c r="I814" s="86"/>
      <c r="J814" s="86"/>
      <c r="K814" s="86"/>
      <c r="L814" s="86"/>
      <c r="M814" s="86"/>
      <c r="N814" s="86"/>
      <c r="O814" s="86"/>
      <c r="P814" s="86"/>
      <c r="Q814" s="86"/>
      <c r="R814" s="86"/>
      <c r="S814" s="111"/>
      <c r="T814" s="195" t="str">
        <f t="shared" si="12"/>
        <v/>
      </c>
    </row>
    <row r="815" spans="1:20" s="112" customFormat="1" ht="15.75">
      <c r="A815" s="87"/>
      <c r="B815" s="87"/>
      <c r="C815" s="113"/>
      <c r="D815" s="114"/>
      <c r="E815" s="86"/>
      <c r="F815" s="86"/>
      <c r="G815" s="86"/>
      <c r="H815" s="86"/>
      <c r="I815" s="86"/>
      <c r="J815" s="86"/>
      <c r="K815" s="86"/>
      <c r="L815" s="86"/>
      <c r="M815" s="86"/>
      <c r="N815" s="86"/>
      <c r="O815" s="86"/>
      <c r="P815" s="86"/>
      <c r="Q815" s="86"/>
      <c r="R815" s="86"/>
      <c r="S815" s="111"/>
      <c r="T815" s="195" t="str">
        <f t="shared" si="12"/>
        <v/>
      </c>
    </row>
    <row r="816" spans="1:20" s="112" customFormat="1" ht="15.75">
      <c r="A816" s="87"/>
      <c r="B816" s="87"/>
      <c r="C816" s="113"/>
      <c r="D816" s="114"/>
      <c r="E816" s="86"/>
      <c r="F816" s="86"/>
      <c r="G816" s="86"/>
      <c r="H816" s="86"/>
      <c r="I816" s="86"/>
      <c r="J816" s="86"/>
      <c r="K816" s="86"/>
      <c r="L816" s="86"/>
      <c r="M816" s="86"/>
      <c r="N816" s="86"/>
      <c r="O816" s="86"/>
      <c r="P816" s="86"/>
      <c r="Q816" s="86"/>
      <c r="R816" s="86"/>
      <c r="S816" s="111"/>
      <c r="T816" s="195" t="str">
        <f t="shared" si="12"/>
        <v/>
      </c>
    </row>
    <row r="817" spans="1:20" s="112" customFormat="1" ht="15.75">
      <c r="A817" s="87"/>
      <c r="B817" s="87"/>
      <c r="C817" s="113"/>
      <c r="D817" s="114"/>
      <c r="E817" s="86"/>
      <c r="F817" s="86"/>
      <c r="G817" s="86"/>
      <c r="H817" s="86"/>
      <c r="I817" s="86"/>
      <c r="J817" s="86"/>
      <c r="K817" s="86"/>
      <c r="L817" s="86"/>
      <c r="M817" s="86"/>
      <c r="N817" s="86"/>
      <c r="O817" s="86"/>
      <c r="P817" s="86"/>
      <c r="Q817" s="86"/>
      <c r="R817" s="86"/>
      <c r="S817" s="111"/>
      <c r="T817" s="195" t="str">
        <f t="shared" si="12"/>
        <v/>
      </c>
    </row>
    <row r="818" spans="1:20" s="112" customFormat="1" ht="15.75">
      <c r="A818" s="87"/>
      <c r="B818" s="87"/>
      <c r="C818" s="113"/>
      <c r="D818" s="114"/>
      <c r="E818" s="86"/>
      <c r="F818" s="86"/>
      <c r="G818" s="86"/>
      <c r="H818" s="86"/>
      <c r="I818" s="86"/>
      <c r="J818" s="86"/>
      <c r="K818" s="86"/>
      <c r="L818" s="86"/>
      <c r="M818" s="86"/>
      <c r="N818" s="86"/>
      <c r="O818" s="86"/>
      <c r="P818" s="86"/>
      <c r="Q818" s="86"/>
      <c r="R818" s="86"/>
      <c r="S818" s="111"/>
      <c r="T818" s="195" t="str">
        <f t="shared" si="12"/>
        <v/>
      </c>
    </row>
    <row r="819" spans="1:20" s="112" customFormat="1" ht="15.75">
      <c r="A819" s="87"/>
      <c r="B819" s="87"/>
      <c r="C819" s="113"/>
      <c r="D819" s="114"/>
      <c r="E819" s="86"/>
      <c r="F819" s="86"/>
      <c r="G819" s="86"/>
      <c r="H819" s="86"/>
      <c r="I819" s="86"/>
      <c r="J819" s="86"/>
      <c r="K819" s="86"/>
      <c r="L819" s="86"/>
      <c r="M819" s="86"/>
      <c r="N819" s="86"/>
      <c r="O819" s="86"/>
      <c r="P819" s="86"/>
      <c r="Q819" s="86"/>
      <c r="R819" s="86"/>
      <c r="S819" s="111"/>
      <c r="T819" s="195" t="str">
        <f t="shared" si="12"/>
        <v/>
      </c>
    </row>
    <row r="820" spans="1:20" s="112" customFormat="1" ht="15.75">
      <c r="A820" s="87"/>
      <c r="B820" s="87"/>
      <c r="C820" s="113"/>
      <c r="D820" s="114"/>
      <c r="E820" s="86"/>
      <c r="F820" s="86"/>
      <c r="G820" s="86"/>
      <c r="H820" s="86"/>
      <c r="I820" s="86"/>
      <c r="J820" s="86"/>
      <c r="K820" s="86"/>
      <c r="L820" s="86"/>
      <c r="M820" s="86"/>
      <c r="N820" s="86"/>
      <c r="O820" s="86"/>
      <c r="P820" s="86"/>
      <c r="Q820" s="86"/>
      <c r="R820" s="86"/>
      <c r="S820" s="111"/>
      <c r="T820" s="195" t="str">
        <f t="shared" si="12"/>
        <v/>
      </c>
    </row>
    <row r="821" spans="1:20" s="112" customFormat="1" ht="15.75">
      <c r="A821" s="87"/>
      <c r="B821" s="87"/>
      <c r="C821" s="113"/>
      <c r="D821" s="114"/>
      <c r="E821" s="86"/>
      <c r="F821" s="86"/>
      <c r="G821" s="86"/>
      <c r="H821" s="86"/>
      <c r="I821" s="86"/>
      <c r="J821" s="86"/>
      <c r="K821" s="86"/>
      <c r="L821" s="86"/>
      <c r="M821" s="86"/>
      <c r="N821" s="86"/>
      <c r="O821" s="86"/>
      <c r="P821" s="86"/>
      <c r="Q821" s="86"/>
      <c r="R821" s="86"/>
      <c r="S821" s="111"/>
      <c r="T821" s="195" t="str">
        <f t="shared" si="12"/>
        <v/>
      </c>
    </row>
    <row r="822" spans="1:20" s="112" customFormat="1" ht="15.75">
      <c r="A822" s="87"/>
      <c r="B822" s="87"/>
      <c r="C822" s="113"/>
      <c r="D822" s="114"/>
      <c r="E822" s="86"/>
      <c r="F822" s="86"/>
      <c r="G822" s="86"/>
      <c r="H822" s="86"/>
      <c r="I822" s="86"/>
      <c r="J822" s="86"/>
      <c r="K822" s="86"/>
      <c r="L822" s="86"/>
      <c r="M822" s="86"/>
      <c r="N822" s="86"/>
      <c r="O822" s="86"/>
      <c r="P822" s="86"/>
      <c r="Q822" s="86"/>
      <c r="R822" s="86"/>
      <c r="S822" s="111"/>
      <c r="T822" s="195" t="str">
        <f t="shared" si="12"/>
        <v/>
      </c>
    </row>
    <row r="823" spans="1:20" s="112" customFormat="1" ht="15.75">
      <c r="A823" s="87"/>
      <c r="B823" s="87"/>
      <c r="C823" s="113"/>
      <c r="D823" s="114"/>
      <c r="E823" s="86"/>
      <c r="F823" s="86"/>
      <c r="G823" s="86"/>
      <c r="H823" s="86"/>
      <c r="I823" s="86"/>
      <c r="J823" s="86"/>
      <c r="K823" s="86"/>
      <c r="L823" s="86"/>
      <c r="M823" s="86"/>
      <c r="N823" s="86"/>
      <c r="O823" s="86"/>
      <c r="P823" s="86"/>
      <c r="Q823" s="86"/>
      <c r="R823" s="86"/>
      <c r="S823" s="111"/>
      <c r="T823" s="195" t="str">
        <f t="shared" si="12"/>
        <v/>
      </c>
    </row>
    <row r="824" spans="1:20" s="112" customFormat="1" ht="15.75">
      <c r="A824" s="87"/>
      <c r="B824" s="87"/>
      <c r="C824" s="113"/>
      <c r="D824" s="114"/>
      <c r="E824" s="86"/>
      <c r="F824" s="86"/>
      <c r="G824" s="86"/>
      <c r="H824" s="86"/>
      <c r="I824" s="86"/>
      <c r="J824" s="86"/>
      <c r="K824" s="86"/>
      <c r="L824" s="86"/>
      <c r="M824" s="86"/>
      <c r="N824" s="86"/>
      <c r="O824" s="86"/>
      <c r="P824" s="86"/>
      <c r="Q824" s="86"/>
      <c r="R824" s="86"/>
      <c r="S824" s="111"/>
      <c r="T824" s="195" t="str">
        <f t="shared" si="12"/>
        <v/>
      </c>
    </row>
    <row r="825" spans="1:20" s="112" customFormat="1" ht="15.75">
      <c r="A825" s="87"/>
      <c r="B825" s="87"/>
      <c r="C825" s="113"/>
      <c r="D825" s="114"/>
      <c r="E825" s="86"/>
      <c r="F825" s="86"/>
      <c r="G825" s="86"/>
      <c r="H825" s="86"/>
      <c r="I825" s="86"/>
      <c r="J825" s="86"/>
      <c r="K825" s="86"/>
      <c r="L825" s="86"/>
      <c r="M825" s="86"/>
      <c r="N825" s="86"/>
      <c r="O825" s="86"/>
      <c r="P825" s="86"/>
      <c r="Q825" s="86"/>
      <c r="R825" s="86"/>
      <c r="S825" s="111"/>
      <c r="T825" s="195" t="str">
        <f t="shared" si="12"/>
        <v/>
      </c>
    </row>
    <row r="826" spans="1:20" s="112" customFormat="1" ht="15.75">
      <c r="A826" s="87"/>
      <c r="B826" s="87"/>
      <c r="C826" s="113"/>
      <c r="D826" s="114"/>
      <c r="E826" s="86"/>
      <c r="F826" s="86"/>
      <c r="G826" s="86"/>
      <c r="H826" s="86"/>
      <c r="I826" s="86"/>
      <c r="J826" s="86"/>
      <c r="K826" s="86"/>
      <c r="L826" s="86"/>
      <c r="M826" s="86"/>
      <c r="N826" s="86"/>
      <c r="O826" s="86"/>
      <c r="P826" s="86"/>
      <c r="Q826" s="86"/>
      <c r="R826" s="86"/>
      <c r="S826" s="111"/>
      <c r="T826" s="195" t="str">
        <f t="shared" si="12"/>
        <v/>
      </c>
    </row>
    <row r="827" spans="1:20" s="112" customFormat="1" ht="15.75">
      <c r="A827" s="87"/>
      <c r="B827" s="87"/>
      <c r="C827" s="113"/>
      <c r="D827" s="114"/>
      <c r="E827" s="86"/>
      <c r="F827" s="86"/>
      <c r="G827" s="86"/>
      <c r="H827" s="86"/>
      <c r="I827" s="86"/>
      <c r="J827" s="86"/>
      <c r="K827" s="86"/>
      <c r="L827" s="86"/>
      <c r="M827" s="86"/>
      <c r="N827" s="86"/>
      <c r="O827" s="86"/>
      <c r="P827" s="86"/>
      <c r="Q827" s="86"/>
      <c r="R827" s="86"/>
      <c r="S827" s="111"/>
      <c r="T827" s="195" t="str">
        <f t="shared" si="12"/>
        <v/>
      </c>
    </row>
    <row r="828" spans="1:20" s="112" customFormat="1" ht="15.75">
      <c r="A828" s="87"/>
      <c r="B828" s="87"/>
      <c r="C828" s="113"/>
      <c r="D828" s="114"/>
      <c r="E828" s="86"/>
      <c r="F828" s="86"/>
      <c r="G828" s="86"/>
      <c r="H828" s="86"/>
      <c r="I828" s="86"/>
      <c r="J828" s="86"/>
      <c r="K828" s="86"/>
      <c r="L828" s="86"/>
      <c r="M828" s="86"/>
      <c r="N828" s="86"/>
      <c r="O828" s="86"/>
      <c r="P828" s="86"/>
      <c r="Q828" s="86"/>
      <c r="R828" s="86"/>
      <c r="S828" s="111"/>
      <c r="T828" s="195" t="str">
        <f t="shared" si="12"/>
        <v/>
      </c>
    </row>
    <row r="829" spans="1:20" s="112" customFormat="1" ht="15.75">
      <c r="A829" s="87"/>
      <c r="B829" s="87"/>
      <c r="C829" s="113"/>
      <c r="D829" s="114"/>
      <c r="E829" s="86"/>
      <c r="F829" s="86"/>
      <c r="G829" s="86"/>
      <c r="H829" s="86"/>
      <c r="I829" s="86"/>
      <c r="J829" s="86"/>
      <c r="K829" s="86"/>
      <c r="L829" s="86"/>
      <c r="M829" s="86"/>
      <c r="N829" s="86"/>
      <c r="O829" s="86"/>
      <c r="P829" s="86"/>
      <c r="Q829" s="86"/>
      <c r="R829" s="86"/>
      <c r="S829" s="111"/>
      <c r="T829" s="195" t="str">
        <f t="shared" si="12"/>
        <v/>
      </c>
    </row>
    <row r="830" spans="1:20" s="112" customFormat="1" ht="15.75">
      <c r="A830" s="87"/>
      <c r="B830" s="87"/>
      <c r="C830" s="113"/>
      <c r="D830" s="114"/>
      <c r="E830" s="86"/>
      <c r="F830" s="86"/>
      <c r="G830" s="86"/>
      <c r="H830" s="86"/>
      <c r="I830" s="86"/>
      <c r="J830" s="86"/>
      <c r="K830" s="86"/>
      <c r="L830" s="86"/>
      <c r="M830" s="86"/>
      <c r="N830" s="86"/>
      <c r="O830" s="86"/>
      <c r="P830" s="86"/>
      <c r="Q830" s="86"/>
      <c r="R830" s="86"/>
      <c r="S830" s="111"/>
      <c r="T830" s="195" t="str">
        <f t="shared" si="12"/>
        <v/>
      </c>
    </row>
    <row r="831" spans="1:20" s="112" customFormat="1" ht="15.75">
      <c r="A831" s="87"/>
      <c r="B831" s="87"/>
      <c r="C831" s="113"/>
      <c r="D831" s="114"/>
      <c r="E831" s="86"/>
      <c r="F831" s="86"/>
      <c r="G831" s="86"/>
      <c r="H831" s="86"/>
      <c r="I831" s="86"/>
      <c r="J831" s="86"/>
      <c r="K831" s="86"/>
      <c r="L831" s="86"/>
      <c r="M831" s="86"/>
      <c r="N831" s="86"/>
      <c r="O831" s="86"/>
      <c r="P831" s="86"/>
      <c r="Q831" s="86"/>
      <c r="R831" s="86"/>
      <c r="S831" s="111"/>
      <c r="T831" s="195" t="str">
        <f t="shared" si="12"/>
        <v/>
      </c>
    </row>
    <row r="832" spans="1:20" s="112" customFormat="1" ht="15.75">
      <c r="A832" s="87"/>
      <c r="B832" s="87"/>
      <c r="C832" s="113"/>
      <c r="D832" s="114"/>
      <c r="E832" s="86"/>
      <c r="F832" s="86"/>
      <c r="G832" s="86"/>
      <c r="H832" s="86"/>
      <c r="I832" s="86"/>
      <c r="J832" s="86"/>
      <c r="K832" s="86"/>
      <c r="L832" s="86"/>
      <c r="M832" s="86"/>
      <c r="N832" s="86"/>
      <c r="O832" s="86"/>
      <c r="P832" s="86"/>
      <c r="Q832" s="86"/>
      <c r="R832" s="86"/>
      <c r="S832" s="111"/>
      <c r="T832" s="195" t="str">
        <f t="shared" si="12"/>
        <v/>
      </c>
    </row>
    <row r="833" spans="1:20" s="112" customFormat="1" ht="15.75">
      <c r="A833" s="87"/>
      <c r="B833" s="87"/>
      <c r="C833" s="113"/>
      <c r="D833" s="114"/>
      <c r="E833" s="86"/>
      <c r="F833" s="86"/>
      <c r="G833" s="86"/>
      <c r="H833" s="86"/>
      <c r="I833" s="86"/>
      <c r="J833" s="86"/>
      <c r="K833" s="86"/>
      <c r="L833" s="86"/>
      <c r="M833" s="86"/>
      <c r="N833" s="86"/>
      <c r="O833" s="86"/>
      <c r="P833" s="86"/>
      <c r="Q833" s="86"/>
      <c r="R833" s="86"/>
      <c r="S833" s="111"/>
      <c r="T833" s="195" t="str">
        <f t="shared" si="12"/>
        <v/>
      </c>
    </row>
    <row r="834" spans="1:20" s="112" customFormat="1" ht="15.75">
      <c r="A834" s="87"/>
      <c r="B834" s="87"/>
      <c r="C834" s="113"/>
      <c r="D834" s="114"/>
      <c r="E834" s="86"/>
      <c r="F834" s="86"/>
      <c r="G834" s="86"/>
      <c r="H834" s="86"/>
      <c r="I834" s="86"/>
      <c r="J834" s="86"/>
      <c r="K834" s="86"/>
      <c r="L834" s="86"/>
      <c r="M834" s="86"/>
      <c r="N834" s="86"/>
      <c r="O834" s="86"/>
      <c r="P834" s="86"/>
      <c r="Q834" s="86"/>
      <c r="R834" s="86"/>
      <c r="S834" s="111"/>
      <c r="T834" s="195" t="str">
        <f t="shared" si="12"/>
        <v/>
      </c>
    </row>
    <row r="835" spans="1:20" s="112" customFormat="1" ht="15.75">
      <c r="A835" s="87"/>
      <c r="B835" s="87"/>
      <c r="C835" s="113"/>
      <c r="D835" s="114"/>
      <c r="E835" s="86"/>
      <c r="F835" s="86"/>
      <c r="G835" s="86"/>
      <c r="H835" s="86"/>
      <c r="I835" s="86"/>
      <c r="J835" s="86"/>
      <c r="K835" s="86"/>
      <c r="L835" s="86"/>
      <c r="M835" s="86"/>
      <c r="N835" s="86"/>
      <c r="O835" s="86"/>
      <c r="P835" s="86"/>
      <c r="Q835" s="86"/>
      <c r="R835" s="86"/>
      <c r="S835" s="111"/>
      <c r="T835" s="195" t="str">
        <f t="shared" si="12"/>
        <v/>
      </c>
    </row>
    <row r="836" spans="1:20" s="112" customFormat="1" ht="15.75">
      <c r="A836" s="87"/>
      <c r="B836" s="87"/>
      <c r="C836" s="113"/>
      <c r="D836" s="114"/>
      <c r="E836" s="86"/>
      <c r="F836" s="86"/>
      <c r="G836" s="86"/>
      <c r="H836" s="86"/>
      <c r="I836" s="86"/>
      <c r="J836" s="86"/>
      <c r="K836" s="86"/>
      <c r="L836" s="86"/>
      <c r="M836" s="86"/>
      <c r="N836" s="86"/>
      <c r="O836" s="86"/>
      <c r="P836" s="86"/>
      <c r="Q836" s="86"/>
      <c r="R836" s="86"/>
      <c r="S836" s="111"/>
      <c r="T836" s="195" t="str">
        <f t="shared" si="12"/>
        <v/>
      </c>
    </row>
    <row r="837" spans="1:20" s="112" customFormat="1" ht="15.75">
      <c r="A837" s="87"/>
      <c r="B837" s="87"/>
      <c r="C837" s="113"/>
      <c r="D837" s="114"/>
      <c r="E837" s="86"/>
      <c r="F837" s="86"/>
      <c r="G837" s="86"/>
      <c r="H837" s="86"/>
      <c r="I837" s="86"/>
      <c r="J837" s="86"/>
      <c r="K837" s="86"/>
      <c r="L837" s="86"/>
      <c r="M837" s="86"/>
      <c r="N837" s="86"/>
      <c r="O837" s="86"/>
      <c r="P837" s="86"/>
      <c r="Q837" s="86"/>
      <c r="R837" s="86"/>
      <c r="S837" s="111"/>
      <c r="T837" s="195" t="str">
        <f t="shared" si="12"/>
        <v/>
      </c>
    </row>
    <row r="838" spans="1:20" s="112" customFormat="1" ht="15.75">
      <c r="A838" s="87"/>
      <c r="B838" s="87"/>
      <c r="C838" s="113"/>
      <c r="D838" s="114"/>
      <c r="E838" s="86"/>
      <c r="F838" s="86"/>
      <c r="G838" s="86"/>
      <c r="H838" s="86"/>
      <c r="I838" s="86"/>
      <c r="J838" s="86"/>
      <c r="K838" s="86"/>
      <c r="L838" s="86"/>
      <c r="M838" s="86"/>
      <c r="N838" s="86"/>
      <c r="O838" s="86"/>
      <c r="P838" s="86"/>
      <c r="Q838" s="86"/>
      <c r="R838" s="86"/>
      <c r="S838" s="111"/>
      <c r="T838" s="195" t="str">
        <f t="shared" si="12"/>
        <v/>
      </c>
    </row>
    <row r="839" spans="1:20" s="112" customFormat="1" ht="15.75">
      <c r="A839" s="87"/>
      <c r="B839" s="87"/>
      <c r="C839" s="113"/>
      <c r="D839" s="114"/>
      <c r="E839" s="86"/>
      <c r="F839" s="86"/>
      <c r="G839" s="86"/>
      <c r="H839" s="86"/>
      <c r="I839" s="86"/>
      <c r="J839" s="86"/>
      <c r="K839" s="86"/>
      <c r="L839" s="86"/>
      <c r="M839" s="86"/>
      <c r="N839" s="86"/>
      <c r="O839" s="86"/>
      <c r="P839" s="86"/>
      <c r="Q839" s="86"/>
      <c r="R839" s="86"/>
      <c r="S839" s="111"/>
      <c r="T839" s="195" t="str">
        <f t="shared" si="12"/>
        <v/>
      </c>
    </row>
    <row r="840" spans="1:20" s="112" customFormat="1" ht="15.75">
      <c r="A840" s="87"/>
      <c r="B840" s="87"/>
      <c r="C840" s="113"/>
      <c r="D840" s="114"/>
      <c r="E840" s="86"/>
      <c r="F840" s="86"/>
      <c r="G840" s="86"/>
      <c r="H840" s="86"/>
      <c r="I840" s="86"/>
      <c r="J840" s="86"/>
      <c r="K840" s="86"/>
      <c r="L840" s="86"/>
      <c r="M840" s="86"/>
      <c r="N840" s="86"/>
      <c r="O840" s="86"/>
      <c r="P840" s="86"/>
      <c r="Q840" s="86"/>
      <c r="R840" s="86"/>
      <c r="S840" s="111"/>
      <c r="T840" s="195" t="str">
        <f t="shared" si="12"/>
        <v/>
      </c>
    </row>
    <row r="841" spans="1:20" s="112" customFormat="1" ht="15.75">
      <c r="A841" s="87"/>
      <c r="B841" s="87"/>
      <c r="C841" s="113"/>
      <c r="D841" s="114"/>
      <c r="E841" s="86"/>
      <c r="F841" s="86"/>
      <c r="G841" s="86"/>
      <c r="H841" s="86"/>
      <c r="I841" s="86"/>
      <c r="J841" s="86"/>
      <c r="K841" s="86"/>
      <c r="L841" s="86"/>
      <c r="M841" s="86"/>
      <c r="N841" s="86"/>
      <c r="O841" s="86"/>
      <c r="P841" s="86"/>
      <c r="Q841" s="86"/>
      <c r="R841" s="86"/>
      <c r="S841" s="111"/>
      <c r="T841" s="195" t="str">
        <f t="shared" si="12"/>
        <v/>
      </c>
    </row>
    <row r="842" spans="1:20" s="112" customFormat="1" ht="15.75">
      <c r="A842" s="87"/>
      <c r="B842" s="87"/>
      <c r="C842" s="113"/>
      <c r="D842" s="114"/>
      <c r="E842" s="86"/>
      <c r="F842" s="86"/>
      <c r="G842" s="86"/>
      <c r="H842" s="86"/>
      <c r="I842" s="86"/>
      <c r="J842" s="86"/>
      <c r="K842" s="86"/>
      <c r="L842" s="86"/>
      <c r="M842" s="86"/>
      <c r="N842" s="86"/>
      <c r="O842" s="86"/>
      <c r="P842" s="86"/>
      <c r="Q842" s="86"/>
      <c r="R842" s="86"/>
      <c r="S842" s="111"/>
      <c r="T842" s="195" t="str">
        <f t="shared" si="12"/>
        <v/>
      </c>
    </row>
    <row r="843" spans="1:20" s="112" customFormat="1" ht="15.75">
      <c r="A843" s="87"/>
      <c r="B843" s="87"/>
      <c r="C843" s="113"/>
      <c r="D843" s="114"/>
      <c r="E843" s="86"/>
      <c r="F843" s="86"/>
      <c r="G843" s="86"/>
      <c r="H843" s="86"/>
      <c r="I843" s="86"/>
      <c r="J843" s="86"/>
      <c r="K843" s="86"/>
      <c r="L843" s="86"/>
      <c r="M843" s="86"/>
      <c r="N843" s="86"/>
      <c r="O843" s="86"/>
      <c r="P843" s="86"/>
      <c r="Q843" s="86"/>
      <c r="R843" s="86"/>
      <c r="S843" s="111"/>
      <c r="T843" s="195" t="str">
        <f t="shared" si="12"/>
        <v/>
      </c>
    </row>
    <row r="844" spans="1:20" s="112" customFormat="1" ht="15.75">
      <c r="A844" s="87"/>
      <c r="B844" s="87"/>
      <c r="C844" s="113"/>
      <c r="D844" s="114"/>
      <c r="E844" s="86"/>
      <c r="F844" s="86"/>
      <c r="G844" s="86"/>
      <c r="H844" s="86"/>
      <c r="I844" s="86"/>
      <c r="J844" s="86"/>
      <c r="K844" s="86"/>
      <c r="L844" s="86"/>
      <c r="M844" s="86"/>
      <c r="N844" s="86"/>
      <c r="O844" s="86"/>
      <c r="P844" s="86"/>
      <c r="Q844" s="86"/>
      <c r="R844" s="86"/>
      <c r="S844" s="111"/>
      <c r="T844" s="195" t="str">
        <f t="shared" si="12"/>
        <v/>
      </c>
    </row>
    <row r="845" spans="1:20" s="112" customFormat="1" ht="15.75">
      <c r="A845" s="87"/>
      <c r="B845" s="87"/>
      <c r="C845" s="113"/>
      <c r="D845" s="114"/>
      <c r="E845" s="86"/>
      <c r="F845" s="86"/>
      <c r="G845" s="86"/>
      <c r="H845" s="86"/>
      <c r="I845" s="86"/>
      <c r="J845" s="86"/>
      <c r="K845" s="86"/>
      <c r="L845" s="86"/>
      <c r="M845" s="86"/>
      <c r="N845" s="86"/>
      <c r="O845" s="86"/>
      <c r="P845" s="86"/>
      <c r="Q845" s="86"/>
      <c r="R845" s="86"/>
      <c r="S845" s="111"/>
      <c r="T845" s="195" t="str">
        <f t="shared" si="12"/>
        <v/>
      </c>
    </row>
    <row r="846" spans="1:20" s="112" customFormat="1" ht="15.75">
      <c r="A846" s="87"/>
      <c r="B846" s="87"/>
      <c r="C846" s="113"/>
      <c r="D846" s="114"/>
      <c r="E846" s="86"/>
      <c r="F846" s="86"/>
      <c r="G846" s="86"/>
      <c r="H846" s="86"/>
      <c r="I846" s="86"/>
      <c r="J846" s="86"/>
      <c r="K846" s="86"/>
      <c r="L846" s="86"/>
      <c r="M846" s="86"/>
      <c r="N846" s="86"/>
      <c r="O846" s="86"/>
      <c r="P846" s="86"/>
      <c r="Q846" s="86"/>
      <c r="R846" s="86"/>
      <c r="S846" s="111"/>
      <c r="T846" s="195" t="str">
        <f t="shared" si="12"/>
        <v/>
      </c>
    </row>
    <row r="847" spans="1:20" s="112" customFormat="1" ht="15.75">
      <c r="A847" s="87"/>
      <c r="B847" s="87"/>
      <c r="C847" s="113"/>
      <c r="D847" s="114"/>
      <c r="E847" s="86"/>
      <c r="F847" s="86"/>
      <c r="G847" s="86"/>
      <c r="H847" s="86"/>
      <c r="I847" s="86"/>
      <c r="J847" s="86"/>
      <c r="K847" s="86"/>
      <c r="L847" s="86"/>
      <c r="M847" s="86"/>
      <c r="N847" s="86"/>
      <c r="O847" s="86"/>
      <c r="P847" s="86"/>
      <c r="Q847" s="86"/>
      <c r="R847" s="86"/>
      <c r="S847" s="111"/>
      <c r="T847" s="195" t="str">
        <f t="shared" si="12"/>
        <v/>
      </c>
    </row>
    <row r="848" spans="1:20" s="112" customFormat="1" ht="15.75">
      <c r="A848" s="87"/>
      <c r="B848" s="87"/>
      <c r="C848" s="113"/>
      <c r="D848" s="114"/>
      <c r="E848" s="86"/>
      <c r="F848" s="86"/>
      <c r="G848" s="86"/>
      <c r="H848" s="86"/>
      <c r="I848" s="86"/>
      <c r="J848" s="86"/>
      <c r="K848" s="86"/>
      <c r="L848" s="86"/>
      <c r="M848" s="86"/>
      <c r="N848" s="86"/>
      <c r="O848" s="86"/>
      <c r="P848" s="86"/>
      <c r="Q848" s="86"/>
      <c r="R848" s="86"/>
      <c r="S848" s="111"/>
      <c r="T848" s="195" t="str">
        <f t="shared" si="12"/>
        <v/>
      </c>
    </row>
    <row r="849" spans="1:20" s="112" customFormat="1" ht="15.75">
      <c r="A849" s="87"/>
      <c r="B849" s="87"/>
      <c r="C849" s="113"/>
      <c r="D849" s="114"/>
      <c r="E849" s="86"/>
      <c r="F849" s="86"/>
      <c r="G849" s="86"/>
      <c r="H849" s="86"/>
      <c r="I849" s="86"/>
      <c r="J849" s="86"/>
      <c r="K849" s="86"/>
      <c r="L849" s="86"/>
      <c r="M849" s="86"/>
      <c r="N849" s="86"/>
      <c r="O849" s="86"/>
      <c r="P849" s="86"/>
      <c r="Q849" s="86"/>
      <c r="R849" s="86"/>
      <c r="S849" s="111"/>
      <c r="T849" s="195" t="str">
        <f t="shared" si="12"/>
        <v/>
      </c>
    </row>
    <row r="850" spans="1:20" s="112" customFormat="1" ht="15.75">
      <c r="A850" s="87"/>
      <c r="B850" s="87"/>
      <c r="C850" s="113"/>
      <c r="D850" s="114"/>
      <c r="E850" s="86"/>
      <c r="F850" s="86"/>
      <c r="G850" s="86"/>
      <c r="H850" s="86"/>
      <c r="I850" s="86"/>
      <c r="J850" s="86"/>
      <c r="K850" s="86"/>
      <c r="L850" s="86"/>
      <c r="M850" s="86"/>
      <c r="N850" s="86"/>
      <c r="O850" s="86"/>
      <c r="P850" s="86"/>
      <c r="Q850" s="86"/>
      <c r="R850" s="86"/>
      <c r="S850" s="111"/>
      <c r="T850" s="195" t="str">
        <f t="shared" ref="T850:T913" si="13">IF(AND(OR(ISTEXT(A850),ISTEXT(B850),NOT(ISBLANK(C850)),NOT(ISBLANK(D850)),NOT(ISBLANK(E850))),OR(ISBLANK(A850),ISBLANK(B850),ISBLANK(C850),ISBLANK(E850))),"unvollständig","")</f>
        <v/>
      </c>
    </row>
    <row r="851" spans="1:20" s="112" customFormat="1" ht="15.75">
      <c r="A851" s="87"/>
      <c r="B851" s="87"/>
      <c r="C851" s="113"/>
      <c r="D851" s="114"/>
      <c r="E851" s="86"/>
      <c r="F851" s="86"/>
      <c r="G851" s="86"/>
      <c r="H851" s="86"/>
      <c r="I851" s="86"/>
      <c r="J851" s="86"/>
      <c r="K851" s="86"/>
      <c r="L851" s="86"/>
      <c r="M851" s="86"/>
      <c r="N851" s="86"/>
      <c r="O851" s="86"/>
      <c r="P851" s="86"/>
      <c r="Q851" s="86"/>
      <c r="R851" s="86"/>
      <c r="S851" s="111"/>
      <c r="T851" s="195" t="str">
        <f t="shared" si="13"/>
        <v/>
      </c>
    </row>
    <row r="852" spans="1:20" s="112" customFormat="1" ht="15.75">
      <c r="A852" s="87"/>
      <c r="B852" s="87"/>
      <c r="C852" s="113"/>
      <c r="D852" s="114"/>
      <c r="E852" s="86"/>
      <c r="F852" s="86"/>
      <c r="G852" s="86"/>
      <c r="H852" s="86"/>
      <c r="I852" s="86"/>
      <c r="J852" s="86"/>
      <c r="K852" s="86"/>
      <c r="L852" s="86"/>
      <c r="M852" s="86"/>
      <c r="N852" s="86"/>
      <c r="O852" s="86"/>
      <c r="P852" s="86"/>
      <c r="Q852" s="86"/>
      <c r="R852" s="86"/>
      <c r="S852" s="111"/>
      <c r="T852" s="195" t="str">
        <f t="shared" si="13"/>
        <v/>
      </c>
    </row>
    <row r="853" spans="1:20" s="112" customFormat="1" ht="15.75">
      <c r="A853" s="87"/>
      <c r="B853" s="87"/>
      <c r="C853" s="113"/>
      <c r="D853" s="114"/>
      <c r="E853" s="86"/>
      <c r="F853" s="86"/>
      <c r="G853" s="86"/>
      <c r="H853" s="86"/>
      <c r="I853" s="86"/>
      <c r="J853" s="86"/>
      <c r="K853" s="86"/>
      <c r="L853" s="86"/>
      <c r="M853" s="86"/>
      <c r="N853" s="86"/>
      <c r="O853" s="86"/>
      <c r="P853" s="86"/>
      <c r="Q853" s="86"/>
      <c r="R853" s="86"/>
      <c r="S853" s="111"/>
      <c r="T853" s="195" t="str">
        <f t="shared" si="13"/>
        <v/>
      </c>
    </row>
    <row r="854" spans="1:20" s="112" customFormat="1" ht="15.75">
      <c r="A854" s="87"/>
      <c r="B854" s="87"/>
      <c r="C854" s="113"/>
      <c r="D854" s="114"/>
      <c r="E854" s="86"/>
      <c r="F854" s="86"/>
      <c r="G854" s="86"/>
      <c r="H854" s="86"/>
      <c r="I854" s="86"/>
      <c r="J854" s="86"/>
      <c r="K854" s="86"/>
      <c r="L854" s="86"/>
      <c r="M854" s="86"/>
      <c r="N854" s="86"/>
      <c r="O854" s="86"/>
      <c r="P854" s="86"/>
      <c r="Q854" s="86"/>
      <c r="R854" s="86"/>
      <c r="S854" s="111"/>
      <c r="T854" s="195" t="str">
        <f t="shared" si="13"/>
        <v/>
      </c>
    </row>
    <row r="855" spans="1:20" s="112" customFormat="1" ht="15.75">
      <c r="A855" s="87"/>
      <c r="B855" s="87"/>
      <c r="C855" s="113"/>
      <c r="D855" s="114"/>
      <c r="E855" s="86"/>
      <c r="F855" s="86"/>
      <c r="G855" s="86"/>
      <c r="H855" s="86"/>
      <c r="I855" s="86"/>
      <c r="J855" s="86"/>
      <c r="K855" s="86"/>
      <c r="L855" s="86"/>
      <c r="M855" s="86"/>
      <c r="N855" s="86"/>
      <c r="O855" s="86"/>
      <c r="P855" s="86"/>
      <c r="Q855" s="86"/>
      <c r="R855" s="86"/>
      <c r="S855" s="111"/>
      <c r="T855" s="195" t="str">
        <f t="shared" si="13"/>
        <v/>
      </c>
    </row>
    <row r="856" spans="1:20" s="112" customFormat="1" ht="15.75">
      <c r="A856" s="87"/>
      <c r="B856" s="87"/>
      <c r="C856" s="113"/>
      <c r="D856" s="114"/>
      <c r="E856" s="86"/>
      <c r="F856" s="86"/>
      <c r="G856" s="86"/>
      <c r="H856" s="86"/>
      <c r="I856" s="86"/>
      <c r="J856" s="86"/>
      <c r="K856" s="86"/>
      <c r="L856" s="86"/>
      <c r="M856" s="86"/>
      <c r="N856" s="86"/>
      <c r="O856" s="86"/>
      <c r="P856" s="86"/>
      <c r="Q856" s="86"/>
      <c r="R856" s="86"/>
      <c r="S856" s="111"/>
      <c r="T856" s="195" t="str">
        <f t="shared" si="13"/>
        <v/>
      </c>
    </row>
    <row r="857" spans="1:20" s="112" customFormat="1" ht="15.75">
      <c r="A857" s="87"/>
      <c r="B857" s="87"/>
      <c r="C857" s="113"/>
      <c r="D857" s="114"/>
      <c r="E857" s="86"/>
      <c r="F857" s="86"/>
      <c r="G857" s="86"/>
      <c r="H857" s="86"/>
      <c r="I857" s="86"/>
      <c r="J857" s="86"/>
      <c r="K857" s="86"/>
      <c r="L857" s="86"/>
      <c r="M857" s="86"/>
      <c r="N857" s="86"/>
      <c r="O857" s="86"/>
      <c r="P857" s="86"/>
      <c r="Q857" s="86"/>
      <c r="R857" s="86"/>
      <c r="S857" s="111"/>
      <c r="T857" s="195" t="str">
        <f t="shared" si="13"/>
        <v/>
      </c>
    </row>
    <row r="858" spans="1:20" s="112" customFormat="1" ht="15.75">
      <c r="A858" s="87"/>
      <c r="B858" s="87"/>
      <c r="C858" s="113"/>
      <c r="D858" s="114"/>
      <c r="E858" s="86"/>
      <c r="F858" s="86"/>
      <c r="G858" s="86"/>
      <c r="H858" s="86"/>
      <c r="I858" s="86"/>
      <c r="J858" s="86"/>
      <c r="K858" s="86"/>
      <c r="L858" s="86"/>
      <c r="M858" s="86"/>
      <c r="N858" s="86"/>
      <c r="O858" s="86"/>
      <c r="P858" s="86"/>
      <c r="Q858" s="86"/>
      <c r="R858" s="86"/>
      <c r="S858" s="111"/>
      <c r="T858" s="195" t="str">
        <f t="shared" si="13"/>
        <v/>
      </c>
    </row>
    <row r="859" spans="1:20" s="112" customFormat="1" ht="15.75">
      <c r="A859" s="87"/>
      <c r="B859" s="87"/>
      <c r="C859" s="113"/>
      <c r="D859" s="114"/>
      <c r="E859" s="86"/>
      <c r="F859" s="86"/>
      <c r="G859" s="86"/>
      <c r="H859" s="86"/>
      <c r="I859" s="86"/>
      <c r="J859" s="86"/>
      <c r="K859" s="86"/>
      <c r="L859" s="86"/>
      <c r="M859" s="86"/>
      <c r="N859" s="86"/>
      <c r="O859" s="86"/>
      <c r="P859" s="86"/>
      <c r="Q859" s="86"/>
      <c r="R859" s="86"/>
      <c r="S859" s="111"/>
      <c r="T859" s="195" t="str">
        <f t="shared" si="13"/>
        <v/>
      </c>
    </row>
    <row r="860" spans="1:20" s="112" customFormat="1" ht="15.75">
      <c r="A860" s="87"/>
      <c r="B860" s="87"/>
      <c r="C860" s="113"/>
      <c r="D860" s="114"/>
      <c r="E860" s="86"/>
      <c r="F860" s="86"/>
      <c r="G860" s="86"/>
      <c r="H860" s="86"/>
      <c r="I860" s="86"/>
      <c r="J860" s="86"/>
      <c r="K860" s="86"/>
      <c r="L860" s="86"/>
      <c r="M860" s="86"/>
      <c r="N860" s="86"/>
      <c r="O860" s="86"/>
      <c r="P860" s="86"/>
      <c r="Q860" s="86"/>
      <c r="R860" s="86"/>
      <c r="S860" s="111"/>
      <c r="T860" s="195" t="str">
        <f t="shared" si="13"/>
        <v/>
      </c>
    </row>
    <row r="861" spans="1:20" s="112" customFormat="1" ht="15.75">
      <c r="A861" s="87"/>
      <c r="B861" s="87"/>
      <c r="C861" s="113"/>
      <c r="D861" s="114"/>
      <c r="E861" s="86"/>
      <c r="F861" s="86"/>
      <c r="G861" s="86"/>
      <c r="H861" s="86"/>
      <c r="I861" s="86"/>
      <c r="J861" s="86"/>
      <c r="K861" s="86"/>
      <c r="L861" s="86"/>
      <c r="M861" s="86"/>
      <c r="N861" s="86"/>
      <c r="O861" s="86"/>
      <c r="P861" s="86"/>
      <c r="Q861" s="86"/>
      <c r="R861" s="86"/>
      <c r="S861" s="111"/>
      <c r="T861" s="195" t="str">
        <f t="shared" si="13"/>
        <v/>
      </c>
    </row>
    <row r="862" spans="1:20" s="112" customFormat="1" ht="15.75">
      <c r="A862" s="87"/>
      <c r="B862" s="87"/>
      <c r="C862" s="113"/>
      <c r="D862" s="114"/>
      <c r="E862" s="86"/>
      <c r="F862" s="86"/>
      <c r="G862" s="86"/>
      <c r="H862" s="86"/>
      <c r="I862" s="86"/>
      <c r="J862" s="86"/>
      <c r="K862" s="86"/>
      <c r="L862" s="86"/>
      <c r="M862" s="86"/>
      <c r="N862" s="86"/>
      <c r="O862" s="86"/>
      <c r="P862" s="86"/>
      <c r="Q862" s="86"/>
      <c r="R862" s="86"/>
      <c r="S862" s="111"/>
      <c r="T862" s="195" t="str">
        <f t="shared" si="13"/>
        <v/>
      </c>
    </row>
    <row r="863" spans="1:20" s="112" customFormat="1" ht="15.75">
      <c r="A863" s="87"/>
      <c r="B863" s="87"/>
      <c r="C863" s="113"/>
      <c r="D863" s="114"/>
      <c r="E863" s="86"/>
      <c r="F863" s="86"/>
      <c r="G863" s="86"/>
      <c r="H863" s="86"/>
      <c r="I863" s="86"/>
      <c r="J863" s="86"/>
      <c r="K863" s="86"/>
      <c r="L863" s="86"/>
      <c r="M863" s="86"/>
      <c r="N863" s="86"/>
      <c r="O863" s="86"/>
      <c r="P863" s="86"/>
      <c r="Q863" s="86"/>
      <c r="R863" s="86"/>
      <c r="S863" s="111"/>
      <c r="T863" s="195" t="str">
        <f t="shared" si="13"/>
        <v/>
      </c>
    </row>
    <row r="864" spans="1:20" s="112" customFormat="1" ht="15.75">
      <c r="A864" s="87"/>
      <c r="B864" s="87"/>
      <c r="C864" s="113"/>
      <c r="D864" s="114"/>
      <c r="E864" s="86"/>
      <c r="F864" s="86"/>
      <c r="G864" s="86"/>
      <c r="H864" s="86"/>
      <c r="I864" s="86"/>
      <c r="J864" s="86"/>
      <c r="K864" s="86"/>
      <c r="L864" s="86"/>
      <c r="M864" s="86"/>
      <c r="N864" s="86"/>
      <c r="O864" s="86"/>
      <c r="P864" s="86"/>
      <c r="Q864" s="86"/>
      <c r="R864" s="86"/>
      <c r="S864" s="111"/>
      <c r="T864" s="195" t="str">
        <f t="shared" si="13"/>
        <v/>
      </c>
    </row>
    <row r="865" spans="1:20" s="112" customFormat="1" ht="15.75">
      <c r="A865" s="87"/>
      <c r="B865" s="87"/>
      <c r="C865" s="113"/>
      <c r="D865" s="114"/>
      <c r="E865" s="86"/>
      <c r="F865" s="86"/>
      <c r="G865" s="86"/>
      <c r="H865" s="86"/>
      <c r="I865" s="86"/>
      <c r="J865" s="86"/>
      <c r="K865" s="86"/>
      <c r="L865" s="86"/>
      <c r="M865" s="86"/>
      <c r="N865" s="86"/>
      <c r="O865" s="86"/>
      <c r="P865" s="86"/>
      <c r="Q865" s="86"/>
      <c r="R865" s="86"/>
      <c r="S865" s="111"/>
      <c r="T865" s="195" t="str">
        <f t="shared" si="13"/>
        <v/>
      </c>
    </row>
    <row r="866" spans="1:20" s="112" customFormat="1" ht="15.75">
      <c r="A866" s="87"/>
      <c r="B866" s="87"/>
      <c r="C866" s="113"/>
      <c r="D866" s="114"/>
      <c r="E866" s="86"/>
      <c r="F866" s="86"/>
      <c r="G866" s="86"/>
      <c r="H866" s="86"/>
      <c r="I866" s="86"/>
      <c r="J866" s="86"/>
      <c r="K866" s="86"/>
      <c r="L866" s="86"/>
      <c r="M866" s="86"/>
      <c r="N866" s="86"/>
      <c r="O866" s="86"/>
      <c r="P866" s="86"/>
      <c r="Q866" s="86"/>
      <c r="R866" s="86"/>
      <c r="S866" s="111"/>
      <c r="T866" s="195" t="str">
        <f t="shared" si="13"/>
        <v/>
      </c>
    </row>
    <row r="867" spans="1:20" s="112" customFormat="1" ht="15.75">
      <c r="A867" s="87"/>
      <c r="B867" s="87"/>
      <c r="C867" s="113"/>
      <c r="D867" s="114"/>
      <c r="E867" s="86"/>
      <c r="F867" s="86"/>
      <c r="G867" s="86"/>
      <c r="H867" s="86"/>
      <c r="I867" s="86"/>
      <c r="J867" s="86"/>
      <c r="K867" s="86"/>
      <c r="L867" s="86"/>
      <c r="M867" s="86"/>
      <c r="N867" s="86"/>
      <c r="O867" s="86"/>
      <c r="P867" s="86"/>
      <c r="Q867" s="86"/>
      <c r="R867" s="86"/>
      <c r="S867" s="111"/>
      <c r="T867" s="195" t="str">
        <f t="shared" si="13"/>
        <v/>
      </c>
    </row>
    <row r="868" spans="1:20" s="112" customFormat="1" ht="15.75">
      <c r="A868" s="87"/>
      <c r="B868" s="87"/>
      <c r="C868" s="113"/>
      <c r="D868" s="114"/>
      <c r="E868" s="86"/>
      <c r="F868" s="86"/>
      <c r="G868" s="86"/>
      <c r="H868" s="86"/>
      <c r="I868" s="86"/>
      <c r="J868" s="86"/>
      <c r="K868" s="86"/>
      <c r="L868" s="86"/>
      <c r="M868" s="86"/>
      <c r="N868" s="86"/>
      <c r="O868" s="86"/>
      <c r="P868" s="86"/>
      <c r="Q868" s="86"/>
      <c r="R868" s="86"/>
      <c r="S868" s="111"/>
      <c r="T868" s="195" t="str">
        <f t="shared" si="13"/>
        <v/>
      </c>
    </row>
    <row r="869" spans="1:20" s="112" customFormat="1" ht="15.75">
      <c r="A869" s="87"/>
      <c r="B869" s="87"/>
      <c r="C869" s="113"/>
      <c r="D869" s="114"/>
      <c r="E869" s="86"/>
      <c r="F869" s="86"/>
      <c r="G869" s="86"/>
      <c r="H869" s="86"/>
      <c r="I869" s="86"/>
      <c r="J869" s="86"/>
      <c r="K869" s="86"/>
      <c r="L869" s="86"/>
      <c r="M869" s="86"/>
      <c r="N869" s="86"/>
      <c r="O869" s="86"/>
      <c r="P869" s="86"/>
      <c r="Q869" s="86"/>
      <c r="R869" s="86"/>
      <c r="S869" s="111"/>
      <c r="T869" s="195" t="str">
        <f t="shared" si="13"/>
        <v/>
      </c>
    </row>
    <row r="870" spans="1:20" s="112" customFormat="1" ht="15.75">
      <c r="A870" s="87"/>
      <c r="B870" s="87"/>
      <c r="C870" s="113"/>
      <c r="D870" s="114"/>
      <c r="E870" s="86"/>
      <c r="F870" s="86"/>
      <c r="G870" s="86"/>
      <c r="H870" s="86"/>
      <c r="I870" s="86"/>
      <c r="J870" s="86"/>
      <c r="K870" s="86"/>
      <c r="L870" s="86"/>
      <c r="M870" s="86"/>
      <c r="N870" s="86"/>
      <c r="O870" s="86"/>
      <c r="P870" s="86"/>
      <c r="Q870" s="86"/>
      <c r="R870" s="86"/>
      <c r="S870" s="111"/>
      <c r="T870" s="195" t="str">
        <f t="shared" si="13"/>
        <v/>
      </c>
    </row>
    <row r="871" spans="1:20" s="112" customFormat="1" ht="15.75">
      <c r="A871" s="87"/>
      <c r="B871" s="87"/>
      <c r="C871" s="113"/>
      <c r="D871" s="114"/>
      <c r="E871" s="86"/>
      <c r="F871" s="86"/>
      <c r="G871" s="86"/>
      <c r="H871" s="86"/>
      <c r="I871" s="86"/>
      <c r="J871" s="86"/>
      <c r="K871" s="86"/>
      <c r="L871" s="86"/>
      <c r="M871" s="86"/>
      <c r="N871" s="86"/>
      <c r="O871" s="86"/>
      <c r="P871" s="86"/>
      <c r="Q871" s="86"/>
      <c r="R871" s="86"/>
      <c r="S871" s="111"/>
      <c r="T871" s="195" t="str">
        <f t="shared" si="13"/>
        <v/>
      </c>
    </row>
    <row r="872" spans="1:20" s="112" customFormat="1" ht="15.75">
      <c r="A872" s="87"/>
      <c r="B872" s="87"/>
      <c r="C872" s="113"/>
      <c r="D872" s="114"/>
      <c r="E872" s="86"/>
      <c r="F872" s="86"/>
      <c r="G872" s="86"/>
      <c r="H872" s="86"/>
      <c r="I872" s="86"/>
      <c r="J872" s="86"/>
      <c r="K872" s="86"/>
      <c r="L872" s="86"/>
      <c r="M872" s="86"/>
      <c r="N872" s="86"/>
      <c r="O872" s="86"/>
      <c r="P872" s="86"/>
      <c r="Q872" s="86"/>
      <c r="R872" s="86"/>
      <c r="S872" s="111"/>
      <c r="T872" s="195" t="str">
        <f t="shared" si="13"/>
        <v/>
      </c>
    </row>
    <row r="873" spans="1:20" s="112" customFormat="1" ht="15.75">
      <c r="A873" s="87"/>
      <c r="B873" s="87"/>
      <c r="C873" s="113"/>
      <c r="D873" s="114"/>
      <c r="E873" s="86"/>
      <c r="F873" s="86"/>
      <c r="G873" s="86"/>
      <c r="H873" s="86"/>
      <c r="I873" s="86"/>
      <c r="J873" s="86"/>
      <c r="K873" s="86"/>
      <c r="L873" s="86"/>
      <c r="M873" s="86"/>
      <c r="N873" s="86"/>
      <c r="O873" s="86"/>
      <c r="P873" s="86"/>
      <c r="Q873" s="86"/>
      <c r="R873" s="86"/>
      <c r="S873" s="111"/>
      <c r="T873" s="195" t="str">
        <f t="shared" si="13"/>
        <v/>
      </c>
    </row>
    <row r="874" spans="1:20" s="112" customFormat="1" ht="15.75">
      <c r="A874" s="87"/>
      <c r="B874" s="87"/>
      <c r="C874" s="113"/>
      <c r="D874" s="114"/>
      <c r="E874" s="86"/>
      <c r="F874" s="86"/>
      <c r="G874" s="86"/>
      <c r="H874" s="86"/>
      <c r="I874" s="86"/>
      <c r="J874" s="86"/>
      <c r="K874" s="86"/>
      <c r="L874" s="86"/>
      <c r="M874" s="86"/>
      <c r="N874" s="86"/>
      <c r="O874" s="86"/>
      <c r="P874" s="86"/>
      <c r="Q874" s="86"/>
      <c r="R874" s="86"/>
      <c r="S874" s="111"/>
      <c r="T874" s="195" t="str">
        <f t="shared" si="13"/>
        <v/>
      </c>
    </row>
    <row r="875" spans="1:20" s="112" customFormat="1" ht="15.75">
      <c r="A875" s="87"/>
      <c r="B875" s="87"/>
      <c r="C875" s="113"/>
      <c r="D875" s="114"/>
      <c r="E875" s="86"/>
      <c r="F875" s="86"/>
      <c r="G875" s="86"/>
      <c r="H875" s="86"/>
      <c r="I875" s="86"/>
      <c r="J875" s="86"/>
      <c r="K875" s="86"/>
      <c r="L875" s="86"/>
      <c r="M875" s="86"/>
      <c r="N875" s="86"/>
      <c r="O875" s="86"/>
      <c r="P875" s="86"/>
      <c r="Q875" s="86"/>
      <c r="R875" s="86"/>
      <c r="S875" s="111"/>
      <c r="T875" s="195" t="str">
        <f t="shared" si="13"/>
        <v/>
      </c>
    </row>
    <row r="876" spans="1:20" s="112" customFormat="1" ht="15.75">
      <c r="A876" s="87"/>
      <c r="B876" s="87"/>
      <c r="C876" s="113"/>
      <c r="D876" s="114"/>
      <c r="E876" s="86"/>
      <c r="F876" s="86"/>
      <c r="G876" s="86"/>
      <c r="H876" s="86"/>
      <c r="I876" s="86"/>
      <c r="J876" s="86"/>
      <c r="K876" s="86"/>
      <c r="L876" s="86"/>
      <c r="M876" s="86"/>
      <c r="N876" s="86"/>
      <c r="O876" s="86"/>
      <c r="P876" s="86"/>
      <c r="Q876" s="86"/>
      <c r="R876" s="86"/>
      <c r="S876" s="111"/>
      <c r="T876" s="195" t="str">
        <f t="shared" si="13"/>
        <v/>
      </c>
    </row>
    <row r="877" spans="1:20" s="112" customFormat="1" ht="15.75">
      <c r="A877" s="87"/>
      <c r="B877" s="87"/>
      <c r="C877" s="113"/>
      <c r="D877" s="114"/>
      <c r="E877" s="86"/>
      <c r="F877" s="86"/>
      <c r="G877" s="86"/>
      <c r="H877" s="86"/>
      <c r="I877" s="86"/>
      <c r="J877" s="86"/>
      <c r="K877" s="86"/>
      <c r="L877" s="86"/>
      <c r="M877" s="86"/>
      <c r="N877" s="86"/>
      <c r="O877" s="86"/>
      <c r="P877" s="86"/>
      <c r="Q877" s="86"/>
      <c r="R877" s="86"/>
      <c r="S877" s="111"/>
      <c r="T877" s="195" t="str">
        <f t="shared" si="13"/>
        <v/>
      </c>
    </row>
    <row r="878" spans="1:20" s="112" customFormat="1" ht="15.75">
      <c r="A878" s="87"/>
      <c r="B878" s="87"/>
      <c r="C878" s="113"/>
      <c r="D878" s="114"/>
      <c r="E878" s="86"/>
      <c r="F878" s="86"/>
      <c r="G878" s="86"/>
      <c r="H878" s="86"/>
      <c r="I878" s="86"/>
      <c r="J878" s="86"/>
      <c r="K878" s="86"/>
      <c r="L878" s="86"/>
      <c r="M878" s="86"/>
      <c r="N878" s="86"/>
      <c r="O878" s="86"/>
      <c r="P878" s="86"/>
      <c r="Q878" s="86"/>
      <c r="R878" s="86"/>
      <c r="S878" s="111"/>
      <c r="T878" s="195" t="str">
        <f t="shared" si="13"/>
        <v/>
      </c>
    </row>
    <row r="879" spans="1:20" s="112" customFormat="1" ht="15.75">
      <c r="A879" s="87"/>
      <c r="B879" s="87"/>
      <c r="C879" s="113"/>
      <c r="D879" s="114"/>
      <c r="E879" s="86"/>
      <c r="F879" s="86"/>
      <c r="G879" s="86"/>
      <c r="H879" s="86"/>
      <c r="I879" s="86"/>
      <c r="J879" s="86"/>
      <c r="K879" s="86"/>
      <c r="L879" s="86"/>
      <c r="M879" s="86"/>
      <c r="N879" s="86"/>
      <c r="O879" s="86"/>
      <c r="P879" s="86"/>
      <c r="Q879" s="86"/>
      <c r="R879" s="86"/>
      <c r="S879" s="111"/>
      <c r="T879" s="195" t="str">
        <f t="shared" si="13"/>
        <v/>
      </c>
    </row>
    <row r="880" spans="1:20" s="112" customFormat="1" ht="15.75">
      <c r="A880" s="87"/>
      <c r="B880" s="87"/>
      <c r="C880" s="113"/>
      <c r="D880" s="114"/>
      <c r="E880" s="86"/>
      <c r="F880" s="86"/>
      <c r="G880" s="86"/>
      <c r="H880" s="86"/>
      <c r="I880" s="86"/>
      <c r="J880" s="86"/>
      <c r="K880" s="86"/>
      <c r="L880" s="86"/>
      <c r="M880" s="86"/>
      <c r="N880" s="86"/>
      <c r="O880" s="86"/>
      <c r="P880" s="86"/>
      <c r="Q880" s="86"/>
      <c r="R880" s="86"/>
      <c r="S880" s="111"/>
      <c r="T880" s="195" t="str">
        <f t="shared" si="13"/>
        <v/>
      </c>
    </row>
    <row r="881" spans="1:20" s="112" customFormat="1" ht="15.75">
      <c r="A881" s="87"/>
      <c r="B881" s="87"/>
      <c r="C881" s="113"/>
      <c r="D881" s="114"/>
      <c r="E881" s="86"/>
      <c r="F881" s="86"/>
      <c r="G881" s="86"/>
      <c r="H881" s="86"/>
      <c r="I881" s="86"/>
      <c r="J881" s="86"/>
      <c r="K881" s="86"/>
      <c r="L881" s="86"/>
      <c r="M881" s="86"/>
      <c r="N881" s="86"/>
      <c r="O881" s="86"/>
      <c r="P881" s="86"/>
      <c r="Q881" s="86"/>
      <c r="R881" s="86"/>
      <c r="S881" s="111"/>
      <c r="T881" s="195" t="str">
        <f t="shared" si="13"/>
        <v/>
      </c>
    </row>
    <row r="882" spans="1:20" s="112" customFormat="1" ht="15.75">
      <c r="A882" s="87"/>
      <c r="B882" s="87"/>
      <c r="C882" s="113"/>
      <c r="D882" s="114"/>
      <c r="E882" s="86"/>
      <c r="F882" s="86"/>
      <c r="G882" s="86"/>
      <c r="H882" s="86"/>
      <c r="I882" s="86"/>
      <c r="J882" s="86"/>
      <c r="K882" s="86"/>
      <c r="L882" s="86"/>
      <c r="M882" s="86"/>
      <c r="N882" s="86"/>
      <c r="O882" s="86"/>
      <c r="P882" s="86"/>
      <c r="Q882" s="86"/>
      <c r="R882" s="86"/>
      <c r="S882" s="111"/>
      <c r="T882" s="195" t="str">
        <f t="shared" si="13"/>
        <v/>
      </c>
    </row>
    <row r="883" spans="1:20" s="112" customFormat="1" ht="15.75">
      <c r="A883" s="87"/>
      <c r="B883" s="87"/>
      <c r="C883" s="113"/>
      <c r="D883" s="114"/>
      <c r="E883" s="86"/>
      <c r="F883" s="86"/>
      <c r="G883" s="86"/>
      <c r="H883" s="86"/>
      <c r="I883" s="86"/>
      <c r="J883" s="86"/>
      <c r="K883" s="86"/>
      <c r="L883" s="86"/>
      <c r="M883" s="86"/>
      <c r="N883" s="86"/>
      <c r="O883" s="86"/>
      <c r="P883" s="86"/>
      <c r="Q883" s="86"/>
      <c r="R883" s="86"/>
      <c r="S883" s="111"/>
      <c r="T883" s="195" t="str">
        <f t="shared" si="13"/>
        <v/>
      </c>
    </row>
    <row r="884" spans="1:20" s="112" customFormat="1" ht="15.75">
      <c r="A884" s="87"/>
      <c r="B884" s="87"/>
      <c r="C884" s="113"/>
      <c r="D884" s="114"/>
      <c r="E884" s="86"/>
      <c r="F884" s="86"/>
      <c r="G884" s="86"/>
      <c r="H884" s="86"/>
      <c r="I884" s="86"/>
      <c r="J884" s="86"/>
      <c r="K884" s="86"/>
      <c r="L884" s="86"/>
      <c r="M884" s="86"/>
      <c r="N884" s="86"/>
      <c r="O884" s="86"/>
      <c r="P884" s="86"/>
      <c r="Q884" s="86"/>
      <c r="R884" s="86"/>
      <c r="S884" s="111"/>
      <c r="T884" s="195" t="str">
        <f t="shared" si="13"/>
        <v/>
      </c>
    </row>
    <row r="885" spans="1:20" s="112" customFormat="1" ht="15.75">
      <c r="A885" s="87"/>
      <c r="B885" s="87"/>
      <c r="C885" s="113"/>
      <c r="D885" s="114"/>
      <c r="E885" s="86"/>
      <c r="F885" s="86"/>
      <c r="G885" s="86"/>
      <c r="H885" s="86"/>
      <c r="I885" s="86"/>
      <c r="J885" s="86"/>
      <c r="K885" s="86"/>
      <c r="L885" s="86"/>
      <c r="M885" s="86"/>
      <c r="N885" s="86"/>
      <c r="O885" s="86"/>
      <c r="P885" s="86"/>
      <c r="Q885" s="86"/>
      <c r="R885" s="86"/>
      <c r="S885" s="111"/>
      <c r="T885" s="195" t="str">
        <f t="shared" si="13"/>
        <v/>
      </c>
    </row>
    <row r="886" spans="1:20" s="112" customFormat="1" ht="15.75">
      <c r="A886" s="87"/>
      <c r="B886" s="87"/>
      <c r="C886" s="113"/>
      <c r="D886" s="114"/>
      <c r="E886" s="86"/>
      <c r="F886" s="86"/>
      <c r="G886" s="86"/>
      <c r="H886" s="86"/>
      <c r="I886" s="86"/>
      <c r="J886" s="86"/>
      <c r="K886" s="86"/>
      <c r="L886" s="86"/>
      <c r="M886" s="86"/>
      <c r="N886" s="86"/>
      <c r="O886" s="86"/>
      <c r="P886" s="86"/>
      <c r="Q886" s="86"/>
      <c r="R886" s="86"/>
      <c r="S886" s="111"/>
      <c r="T886" s="195" t="str">
        <f t="shared" si="13"/>
        <v/>
      </c>
    </row>
    <row r="887" spans="1:20" s="112" customFormat="1" ht="15.75">
      <c r="A887" s="87"/>
      <c r="B887" s="87"/>
      <c r="C887" s="113"/>
      <c r="D887" s="114"/>
      <c r="E887" s="86"/>
      <c r="F887" s="86"/>
      <c r="G887" s="86"/>
      <c r="H887" s="86"/>
      <c r="I887" s="86"/>
      <c r="J887" s="86"/>
      <c r="K887" s="86"/>
      <c r="L887" s="86"/>
      <c r="M887" s="86"/>
      <c r="N887" s="86"/>
      <c r="O887" s="86"/>
      <c r="P887" s="86"/>
      <c r="Q887" s="86"/>
      <c r="R887" s="86"/>
      <c r="S887" s="111"/>
      <c r="T887" s="195" t="str">
        <f t="shared" si="13"/>
        <v/>
      </c>
    </row>
    <row r="888" spans="1:20" s="112" customFormat="1" ht="15.75">
      <c r="A888" s="87"/>
      <c r="B888" s="87"/>
      <c r="C888" s="113"/>
      <c r="D888" s="114"/>
      <c r="E888" s="86"/>
      <c r="F888" s="86"/>
      <c r="G888" s="86"/>
      <c r="H888" s="86"/>
      <c r="I888" s="86"/>
      <c r="J888" s="86"/>
      <c r="K888" s="86"/>
      <c r="L888" s="86"/>
      <c r="M888" s="86"/>
      <c r="N888" s="86"/>
      <c r="O888" s="86"/>
      <c r="P888" s="86"/>
      <c r="Q888" s="86"/>
      <c r="R888" s="86"/>
      <c r="S888" s="111"/>
      <c r="T888" s="195" t="str">
        <f t="shared" si="13"/>
        <v/>
      </c>
    </row>
    <row r="889" spans="1:20" s="112" customFormat="1" ht="15.75">
      <c r="A889" s="87"/>
      <c r="B889" s="87"/>
      <c r="C889" s="113"/>
      <c r="D889" s="114"/>
      <c r="E889" s="86"/>
      <c r="F889" s="86"/>
      <c r="G889" s="86"/>
      <c r="H889" s="86"/>
      <c r="I889" s="86"/>
      <c r="J889" s="86"/>
      <c r="K889" s="86"/>
      <c r="L889" s="86"/>
      <c r="M889" s="86"/>
      <c r="N889" s="86"/>
      <c r="O889" s="86"/>
      <c r="P889" s="86"/>
      <c r="Q889" s="86"/>
      <c r="R889" s="86"/>
      <c r="S889" s="111"/>
      <c r="T889" s="195" t="str">
        <f t="shared" si="13"/>
        <v/>
      </c>
    </row>
    <row r="890" spans="1:20" s="112" customFormat="1" ht="15.75">
      <c r="A890" s="87"/>
      <c r="B890" s="87"/>
      <c r="C890" s="113"/>
      <c r="D890" s="114"/>
      <c r="E890" s="86"/>
      <c r="F890" s="86"/>
      <c r="G890" s="86"/>
      <c r="H890" s="86"/>
      <c r="I890" s="86"/>
      <c r="J890" s="86"/>
      <c r="K890" s="86"/>
      <c r="L890" s="86"/>
      <c r="M890" s="86"/>
      <c r="N890" s="86"/>
      <c r="O890" s="86"/>
      <c r="P890" s="86"/>
      <c r="Q890" s="86"/>
      <c r="R890" s="86"/>
      <c r="S890" s="111"/>
      <c r="T890" s="195" t="str">
        <f t="shared" si="13"/>
        <v/>
      </c>
    </row>
    <row r="891" spans="1:20" s="112" customFormat="1" ht="15.75">
      <c r="A891" s="87"/>
      <c r="B891" s="87"/>
      <c r="C891" s="113"/>
      <c r="D891" s="114"/>
      <c r="E891" s="86"/>
      <c r="F891" s="86"/>
      <c r="G891" s="86"/>
      <c r="H891" s="86"/>
      <c r="I891" s="86"/>
      <c r="J891" s="86"/>
      <c r="K891" s="86"/>
      <c r="L891" s="86"/>
      <c r="M891" s="86"/>
      <c r="N891" s="86"/>
      <c r="O891" s="86"/>
      <c r="P891" s="86"/>
      <c r="Q891" s="86"/>
      <c r="R891" s="86"/>
      <c r="S891" s="111"/>
      <c r="T891" s="195" t="str">
        <f t="shared" si="13"/>
        <v/>
      </c>
    </row>
    <row r="892" spans="1:20" s="112" customFormat="1" ht="15.75">
      <c r="A892" s="87"/>
      <c r="B892" s="87"/>
      <c r="C892" s="113"/>
      <c r="D892" s="114"/>
      <c r="E892" s="86"/>
      <c r="F892" s="86"/>
      <c r="G892" s="86"/>
      <c r="H892" s="86"/>
      <c r="I892" s="86"/>
      <c r="J892" s="86"/>
      <c r="K892" s="86"/>
      <c r="L892" s="86"/>
      <c r="M892" s="86"/>
      <c r="N892" s="86"/>
      <c r="O892" s="86"/>
      <c r="P892" s="86"/>
      <c r="Q892" s="86"/>
      <c r="R892" s="86"/>
      <c r="S892" s="111"/>
      <c r="T892" s="195" t="str">
        <f t="shared" si="13"/>
        <v/>
      </c>
    </row>
    <row r="893" spans="1:20" s="112" customFormat="1" ht="15.75">
      <c r="A893" s="87"/>
      <c r="B893" s="87"/>
      <c r="C893" s="113"/>
      <c r="D893" s="114"/>
      <c r="E893" s="86"/>
      <c r="F893" s="86"/>
      <c r="G893" s="86"/>
      <c r="H893" s="86"/>
      <c r="I893" s="86"/>
      <c r="J893" s="86"/>
      <c r="K893" s="86"/>
      <c r="L893" s="86"/>
      <c r="M893" s="86"/>
      <c r="N893" s="86"/>
      <c r="O893" s="86"/>
      <c r="P893" s="86"/>
      <c r="Q893" s="86"/>
      <c r="R893" s="86"/>
      <c r="S893" s="111"/>
      <c r="T893" s="195" t="str">
        <f t="shared" si="13"/>
        <v/>
      </c>
    </row>
    <row r="894" spans="1:20" s="112" customFormat="1" ht="15.75">
      <c r="A894" s="87"/>
      <c r="B894" s="87"/>
      <c r="C894" s="113"/>
      <c r="D894" s="114"/>
      <c r="E894" s="86"/>
      <c r="F894" s="86"/>
      <c r="G894" s="86"/>
      <c r="H894" s="86"/>
      <c r="I894" s="86"/>
      <c r="J894" s="86"/>
      <c r="K894" s="86"/>
      <c r="L894" s="86"/>
      <c r="M894" s="86"/>
      <c r="N894" s="86"/>
      <c r="O894" s="86"/>
      <c r="P894" s="86"/>
      <c r="Q894" s="86"/>
      <c r="R894" s="86"/>
      <c r="S894" s="111"/>
      <c r="T894" s="195" t="str">
        <f t="shared" si="13"/>
        <v/>
      </c>
    </row>
    <row r="895" spans="1:20" s="112" customFormat="1" ht="15.75">
      <c r="A895" s="87"/>
      <c r="B895" s="87"/>
      <c r="C895" s="113"/>
      <c r="D895" s="114"/>
      <c r="E895" s="86"/>
      <c r="F895" s="86"/>
      <c r="G895" s="86"/>
      <c r="H895" s="86"/>
      <c r="I895" s="86"/>
      <c r="J895" s="86"/>
      <c r="K895" s="86"/>
      <c r="L895" s="86"/>
      <c r="M895" s="86"/>
      <c r="N895" s="86"/>
      <c r="O895" s="86"/>
      <c r="P895" s="86"/>
      <c r="Q895" s="86"/>
      <c r="R895" s="86"/>
      <c r="S895" s="111"/>
      <c r="T895" s="195" t="str">
        <f t="shared" si="13"/>
        <v/>
      </c>
    </row>
    <row r="896" spans="1:20" s="112" customFormat="1" ht="15.75">
      <c r="A896" s="87"/>
      <c r="B896" s="87"/>
      <c r="C896" s="113"/>
      <c r="D896" s="114"/>
      <c r="E896" s="86"/>
      <c r="F896" s="86"/>
      <c r="G896" s="86"/>
      <c r="H896" s="86"/>
      <c r="I896" s="86"/>
      <c r="J896" s="86"/>
      <c r="K896" s="86"/>
      <c r="L896" s="86"/>
      <c r="M896" s="86"/>
      <c r="N896" s="86"/>
      <c r="O896" s="86"/>
      <c r="P896" s="86"/>
      <c r="Q896" s="86"/>
      <c r="R896" s="86"/>
      <c r="S896" s="111"/>
      <c r="T896" s="195" t="str">
        <f t="shared" si="13"/>
        <v/>
      </c>
    </row>
    <row r="897" spans="1:20" s="112" customFormat="1" ht="15.75">
      <c r="A897" s="87"/>
      <c r="B897" s="87"/>
      <c r="C897" s="113"/>
      <c r="D897" s="114"/>
      <c r="E897" s="86"/>
      <c r="F897" s="86"/>
      <c r="G897" s="86"/>
      <c r="H897" s="86"/>
      <c r="I897" s="86"/>
      <c r="J897" s="86"/>
      <c r="K897" s="86"/>
      <c r="L897" s="86"/>
      <c r="M897" s="86"/>
      <c r="N897" s="86"/>
      <c r="O897" s="86"/>
      <c r="P897" s="86"/>
      <c r="Q897" s="86"/>
      <c r="R897" s="86"/>
      <c r="S897" s="111"/>
      <c r="T897" s="195" t="str">
        <f t="shared" si="13"/>
        <v/>
      </c>
    </row>
    <row r="898" spans="1:20" s="112" customFormat="1" ht="15.75">
      <c r="A898" s="87"/>
      <c r="B898" s="87"/>
      <c r="C898" s="113"/>
      <c r="D898" s="114"/>
      <c r="E898" s="86"/>
      <c r="F898" s="86"/>
      <c r="G898" s="86"/>
      <c r="H898" s="86"/>
      <c r="I898" s="86"/>
      <c r="J898" s="86"/>
      <c r="K898" s="86"/>
      <c r="L898" s="86"/>
      <c r="M898" s="86"/>
      <c r="N898" s="86"/>
      <c r="O898" s="86"/>
      <c r="P898" s="86"/>
      <c r="Q898" s="86"/>
      <c r="R898" s="86"/>
      <c r="S898" s="111"/>
      <c r="T898" s="195" t="str">
        <f t="shared" si="13"/>
        <v/>
      </c>
    </row>
    <row r="899" spans="1:20" s="112" customFormat="1" ht="15.75">
      <c r="A899" s="87"/>
      <c r="B899" s="87"/>
      <c r="C899" s="113"/>
      <c r="D899" s="114"/>
      <c r="E899" s="86"/>
      <c r="F899" s="86"/>
      <c r="G899" s="86"/>
      <c r="H899" s="86"/>
      <c r="I899" s="86"/>
      <c r="J899" s="86"/>
      <c r="K899" s="86"/>
      <c r="L899" s="86"/>
      <c r="M899" s="86"/>
      <c r="N899" s="86"/>
      <c r="O899" s="86"/>
      <c r="P899" s="86"/>
      <c r="Q899" s="86"/>
      <c r="R899" s="86"/>
      <c r="S899" s="111"/>
      <c r="T899" s="195" t="str">
        <f t="shared" si="13"/>
        <v/>
      </c>
    </row>
    <row r="900" spans="1:20" s="112" customFormat="1" ht="15.75">
      <c r="A900" s="87"/>
      <c r="B900" s="87"/>
      <c r="C900" s="113"/>
      <c r="D900" s="114"/>
      <c r="E900" s="86"/>
      <c r="F900" s="86"/>
      <c r="G900" s="86"/>
      <c r="H900" s="86"/>
      <c r="I900" s="86"/>
      <c r="J900" s="86"/>
      <c r="K900" s="86"/>
      <c r="L900" s="86"/>
      <c r="M900" s="86"/>
      <c r="N900" s="86"/>
      <c r="O900" s="86"/>
      <c r="P900" s="86"/>
      <c r="Q900" s="86"/>
      <c r="R900" s="86"/>
      <c r="S900" s="111"/>
      <c r="T900" s="195" t="str">
        <f t="shared" si="13"/>
        <v/>
      </c>
    </row>
    <row r="901" spans="1:20" s="112" customFormat="1" ht="15.75">
      <c r="A901" s="87"/>
      <c r="B901" s="87"/>
      <c r="C901" s="113"/>
      <c r="D901" s="114"/>
      <c r="E901" s="86"/>
      <c r="F901" s="86"/>
      <c r="G901" s="86"/>
      <c r="H901" s="86"/>
      <c r="I901" s="86"/>
      <c r="J901" s="86"/>
      <c r="K901" s="86"/>
      <c r="L901" s="86"/>
      <c r="M901" s="86"/>
      <c r="N901" s="86"/>
      <c r="O901" s="86"/>
      <c r="P901" s="86"/>
      <c r="Q901" s="86"/>
      <c r="R901" s="86"/>
      <c r="S901" s="111"/>
      <c r="T901" s="195" t="str">
        <f t="shared" si="13"/>
        <v/>
      </c>
    </row>
    <row r="902" spans="1:20" s="112" customFormat="1" ht="15.75">
      <c r="A902" s="87"/>
      <c r="B902" s="87"/>
      <c r="C902" s="113"/>
      <c r="D902" s="114"/>
      <c r="E902" s="86"/>
      <c r="F902" s="86"/>
      <c r="G902" s="86"/>
      <c r="H902" s="86"/>
      <c r="I902" s="86"/>
      <c r="J902" s="86"/>
      <c r="K902" s="86"/>
      <c r="L902" s="86"/>
      <c r="M902" s="86"/>
      <c r="N902" s="86"/>
      <c r="O902" s="86"/>
      <c r="P902" s="86"/>
      <c r="Q902" s="86"/>
      <c r="R902" s="86"/>
      <c r="S902" s="111"/>
      <c r="T902" s="195" t="str">
        <f t="shared" si="13"/>
        <v/>
      </c>
    </row>
    <row r="903" spans="1:20" s="112" customFormat="1" ht="15.75">
      <c r="A903" s="87"/>
      <c r="B903" s="87"/>
      <c r="C903" s="113"/>
      <c r="D903" s="114"/>
      <c r="E903" s="86"/>
      <c r="F903" s="86"/>
      <c r="G903" s="86"/>
      <c r="H903" s="86"/>
      <c r="I903" s="86"/>
      <c r="J903" s="86"/>
      <c r="K903" s="86"/>
      <c r="L903" s="86"/>
      <c r="M903" s="86"/>
      <c r="N903" s="86"/>
      <c r="O903" s="86"/>
      <c r="P903" s="86"/>
      <c r="Q903" s="86"/>
      <c r="R903" s="86"/>
      <c r="S903" s="111"/>
      <c r="T903" s="195" t="str">
        <f t="shared" si="13"/>
        <v/>
      </c>
    </row>
    <row r="904" spans="1:20" s="112" customFormat="1" ht="15.75">
      <c r="A904" s="87"/>
      <c r="B904" s="87"/>
      <c r="C904" s="113"/>
      <c r="D904" s="114"/>
      <c r="E904" s="86"/>
      <c r="F904" s="86"/>
      <c r="G904" s="86"/>
      <c r="H904" s="86"/>
      <c r="I904" s="86"/>
      <c r="J904" s="86"/>
      <c r="K904" s="86"/>
      <c r="L904" s="86"/>
      <c r="M904" s="86"/>
      <c r="N904" s="86"/>
      <c r="O904" s="86"/>
      <c r="P904" s="86"/>
      <c r="Q904" s="86"/>
      <c r="R904" s="86"/>
      <c r="S904" s="111"/>
      <c r="T904" s="195" t="str">
        <f t="shared" si="13"/>
        <v/>
      </c>
    </row>
    <row r="905" spans="1:20" s="112" customFormat="1" ht="15.75">
      <c r="A905" s="87"/>
      <c r="B905" s="87"/>
      <c r="C905" s="113"/>
      <c r="D905" s="114"/>
      <c r="E905" s="86"/>
      <c r="F905" s="86"/>
      <c r="G905" s="86"/>
      <c r="H905" s="86"/>
      <c r="I905" s="86"/>
      <c r="J905" s="86"/>
      <c r="K905" s="86"/>
      <c r="L905" s="86"/>
      <c r="M905" s="86"/>
      <c r="N905" s="86"/>
      <c r="O905" s="86"/>
      <c r="P905" s="86"/>
      <c r="Q905" s="86"/>
      <c r="R905" s="86"/>
      <c r="S905" s="111"/>
      <c r="T905" s="195" t="str">
        <f t="shared" si="13"/>
        <v/>
      </c>
    </row>
    <row r="906" spans="1:20" s="112" customFormat="1" ht="15.75">
      <c r="A906" s="87"/>
      <c r="B906" s="87"/>
      <c r="C906" s="113"/>
      <c r="D906" s="114"/>
      <c r="E906" s="86"/>
      <c r="F906" s="86"/>
      <c r="G906" s="86"/>
      <c r="H906" s="86"/>
      <c r="I906" s="86"/>
      <c r="J906" s="86"/>
      <c r="K906" s="86"/>
      <c r="L906" s="86"/>
      <c r="M906" s="86"/>
      <c r="N906" s="86"/>
      <c r="O906" s="86"/>
      <c r="P906" s="86"/>
      <c r="Q906" s="86"/>
      <c r="R906" s="86"/>
      <c r="S906" s="111"/>
      <c r="T906" s="195" t="str">
        <f t="shared" si="13"/>
        <v/>
      </c>
    </row>
    <row r="907" spans="1:20" s="112" customFormat="1" ht="15.75">
      <c r="A907" s="87"/>
      <c r="B907" s="87"/>
      <c r="C907" s="113"/>
      <c r="D907" s="114"/>
      <c r="E907" s="86"/>
      <c r="F907" s="86"/>
      <c r="G907" s="86"/>
      <c r="H907" s="86"/>
      <c r="I907" s="86"/>
      <c r="J907" s="86"/>
      <c r="K907" s="86"/>
      <c r="L907" s="86"/>
      <c r="M907" s="86"/>
      <c r="N907" s="86"/>
      <c r="O907" s="86"/>
      <c r="P907" s="86"/>
      <c r="Q907" s="86"/>
      <c r="R907" s="86"/>
      <c r="S907" s="111"/>
      <c r="T907" s="195" t="str">
        <f t="shared" si="13"/>
        <v/>
      </c>
    </row>
    <row r="908" spans="1:20" s="112" customFormat="1" ht="15.75">
      <c r="A908" s="87"/>
      <c r="B908" s="87"/>
      <c r="C908" s="113"/>
      <c r="D908" s="114"/>
      <c r="E908" s="86"/>
      <c r="F908" s="86"/>
      <c r="G908" s="86"/>
      <c r="H908" s="86"/>
      <c r="I908" s="86"/>
      <c r="J908" s="86"/>
      <c r="K908" s="86"/>
      <c r="L908" s="86"/>
      <c r="M908" s="86"/>
      <c r="N908" s="86"/>
      <c r="O908" s="86"/>
      <c r="P908" s="86"/>
      <c r="Q908" s="86"/>
      <c r="R908" s="86"/>
      <c r="S908" s="111"/>
      <c r="T908" s="195" t="str">
        <f t="shared" si="13"/>
        <v/>
      </c>
    </row>
    <row r="909" spans="1:20" s="112" customFormat="1" ht="15.75">
      <c r="A909" s="87"/>
      <c r="B909" s="87"/>
      <c r="C909" s="113"/>
      <c r="D909" s="114"/>
      <c r="E909" s="86"/>
      <c r="F909" s="86"/>
      <c r="G909" s="86"/>
      <c r="H909" s="86"/>
      <c r="I909" s="86"/>
      <c r="J909" s="86"/>
      <c r="K909" s="86"/>
      <c r="L909" s="86"/>
      <c r="M909" s="86"/>
      <c r="N909" s="86"/>
      <c r="O909" s="86"/>
      <c r="P909" s="86"/>
      <c r="Q909" s="86"/>
      <c r="R909" s="86"/>
      <c r="S909" s="111"/>
      <c r="T909" s="195" t="str">
        <f t="shared" si="13"/>
        <v/>
      </c>
    </row>
    <row r="910" spans="1:20" s="112" customFormat="1" ht="15.75">
      <c r="A910" s="87"/>
      <c r="B910" s="87"/>
      <c r="C910" s="113"/>
      <c r="D910" s="114"/>
      <c r="E910" s="86"/>
      <c r="F910" s="86"/>
      <c r="G910" s="86"/>
      <c r="H910" s="86"/>
      <c r="I910" s="86"/>
      <c r="J910" s="86"/>
      <c r="K910" s="86"/>
      <c r="L910" s="86"/>
      <c r="M910" s="86"/>
      <c r="N910" s="86"/>
      <c r="O910" s="86"/>
      <c r="P910" s="86"/>
      <c r="Q910" s="86"/>
      <c r="R910" s="86"/>
      <c r="S910" s="111"/>
      <c r="T910" s="195" t="str">
        <f t="shared" si="13"/>
        <v/>
      </c>
    </row>
    <row r="911" spans="1:20" s="112" customFormat="1" ht="15.75">
      <c r="A911" s="87"/>
      <c r="B911" s="87"/>
      <c r="C911" s="113"/>
      <c r="D911" s="114"/>
      <c r="E911" s="86"/>
      <c r="F911" s="86"/>
      <c r="G911" s="86"/>
      <c r="H911" s="86"/>
      <c r="I911" s="86"/>
      <c r="J911" s="86"/>
      <c r="K911" s="86"/>
      <c r="L911" s="86"/>
      <c r="M911" s="86"/>
      <c r="N911" s="86"/>
      <c r="O911" s="86"/>
      <c r="P911" s="86"/>
      <c r="Q911" s="86"/>
      <c r="R911" s="86"/>
      <c r="S911" s="111"/>
      <c r="T911" s="195" t="str">
        <f t="shared" si="13"/>
        <v/>
      </c>
    </row>
    <row r="912" spans="1:20" s="112" customFormat="1" ht="15.75">
      <c r="A912" s="87"/>
      <c r="B912" s="87"/>
      <c r="C912" s="113"/>
      <c r="D912" s="114"/>
      <c r="E912" s="86"/>
      <c r="F912" s="86"/>
      <c r="G912" s="86"/>
      <c r="H912" s="86"/>
      <c r="I912" s="86"/>
      <c r="J912" s="86"/>
      <c r="K912" s="86"/>
      <c r="L912" s="86"/>
      <c r="M912" s="86"/>
      <c r="N912" s="86"/>
      <c r="O912" s="86"/>
      <c r="P912" s="86"/>
      <c r="Q912" s="86"/>
      <c r="R912" s="86"/>
      <c r="S912" s="111"/>
      <c r="T912" s="195" t="str">
        <f t="shared" si="13"/>
        <v/>
      </c>
    </row>
    <row r="913" spans="1:20" s="112" customFormat="1" ht="15.75">
      <c r="A913" s="87"/>
      <c r="B913" s="87"/>
      <c r="C913" s="113"/>
      <c r="D913" s="114"/>
      <c r="E913" s="86"/>
      <c r="F913" s="86"/>
      <c r="G913" s="86"/>
      <c r="H913" s="86"/>
      <c r="I913" s="86"/>
      <c r="J913" s="86"/>
      <c r="K913" s="86"/>
      <c r="L913" s="86"/>
      <c r="M913" s="86"/>
      <c r="N913" s="86"/>
      <c r="O913" s="86"/>
      <c r="P913" s="86"/>
      <c r="Q913" s="86"/>
      <c r="R913" s="86"/>
      <c r="S913" s="111"/>
      <c r="T913" s="195" t="str">
        <f t="shared" si="13"/>
        <v/>
      </c>
    </row>
    <row r="914" spans="1:20" s="112" customFormat="1" ht="15.75">
      <c r="A914" s="87"/>
      <c r="B914" s="87"/>
      <c r="C914" s="113"/>
      <c r="D914" s="114"/>
      <c r="E914" s="86"/>
      <c r="F914" s="86"/>
      <c r="G914" s="86"/>
      <c r="H914" s="86"/>
      <c r="I914" s="86"/>
      <c r="J914" s="86"/>
      <c r="K914" s="86"/>
      <c r="L914" s="86"/>
      <c r="M914" s="86"/>
      <c r="N914" s="86"/>
      <c r="O914" s="86"/>
      <c r="P914" s="86"/>
      <c r="Q914" s="86"/>
      <c r="R914" s="86"/>
      <c r="S914" s="111"/>
      <c r="T914" s="195" t="str">
        <f t="shared" ref="T914:T977" si="14">IF(AND(OR(ISTEXT(A914),ISTEXT(B914),NOT(ISBLANK(C914)),NOT(ISBLANK(D914)),NOT(ISBLANK(E914))),OR(ISBLANK(A914),ISBLANK(B914),ISBLANK(C914),ISBLANK(E914))),"unvollständig","")</f>
        <v/>
      </c>
    </row>
    <row r="915" spans="1:20" s="112" customFormat="1" ht="15.75">
      <c r="A915" s="87"/>
      <c r="B915" s="87"/>
      <c r="C915" s="113"/>
      <c r="D915" s="114"/>
      <c r="E915" s="86"/>
      <c r="F915" s="86"/>
      <c r="G915" s="86"/>
      <c r="H915" s="86"/>
      <c r="I915" s="86"/>
      <c r="J915" s="86"/>
      <c r="K915" s="86"/>
      <c r="L915" s="86"/>
      <c r="M915" s="86"/>
      <c r="N915" s="86"/>
      <c r="O915" s="86"/>
      <c r="P915" s="86"/>
      <c r="Q915" s="86"/>
      <c r="R915" s="86"/>
      <c r="S915" s="111"/>
      <c r="T915" s="195" t="str">
        <f t="shared" si="14"/>
        <v/>
      </c>
    </row>
    <row r="916" spans="1:20" s="112" customFormat="1" ht="15.75">
      <c r="A916" s="87"/>
      <c r="B916" s="87"/>
      <c r="C916" s="113"/>
      <c r="D916" s="114"/>
      <c r="E916" s="86"/>
      <c r="F916" s="86"/>
      <c r="G916" s="86"/>
      <c r="H916" s="86"/>
      <c r="I916" s="86"/>
      <c r="J916" s="86"/>
      <c r="K916" s="86"/>
      <c r="L916" s="86"/>
      <c r="M916" s="86"/>
      <c r="N916" s="86"/>
      <c r="O916" s="86"/>
      <c r="P916" s="86"/>
      <c r="Q916" s="86"/>
      <c r="R916" s="86"/>
      <c r="S916" s="111"/>
      <c r="T916" s="195" t="str">
        <f t="shared" si="14"/>
        <v/>
      </c>
    </row>
    <row r="917" spans="1:20" s="112" customFormat="1" ht="15.75">
      <c r="A917" s="87"/>
      <c r="B917" s="87"/>
      <c r="C917" s="113"/>
      <c r="D917" s="114"/>
      <c r="E917" s="86"/>
      <c r="F917" s="86"/>
      <c r="G917" s="86"/>
      <c r="H917" s="86"/>
      <c r="I917" s="86"/>
      <c r="J917" s="86"/>
      <c r="K917" s="86"/>
      <c r="L917" s="86"/>
      <c r="M917" s="86"/>
      <c r="N917" s="86"/>
      <c r="O917" s="86"/>
      <c r="P917" s="86"/>
      <c r="Q917" s="86"/>
      <c r="R917" s="86"/>
      <c r="S917" s="111"/>
      <c r="T917" s="195" t="str">
        <f t="shared" si="14"/>
        <v/>
      </c>
    </row>
    <row r="918" spans="1:20" s="112" customFormat="1" ht="15.75">
      <c r="A918" s="87"/>
      <c r="B918" s="87"/>
      <c r="C918" s="113"/>
      <c r="D918" s="114"/>
      <c r="E918" s="86"/>
      <c r="F918" s="86"/>
      <c r="G918" s="86"/>
      <c r="H918" s="86"/>
      <c r="I918" s="86"/>
      <c r="J918" s="86"/>
      <c r="K918" s="86"/>
      <c r="L918" s="86"/>
      <c r="M918" s="86"/>
      <c r="N918" s="86"/>
      <c r="O918" s="86"/>
      <c r="P918" s="86"/>
      <c r="Q918" s="86"/>
      <c r="R918" s="86"/>
      <c r="S918" s="111"/>
      <c r="T918" s="195" t="str">
        <f t="shared" si="14"/>
        <v/>
      </c>
    </row>
    <row r="919" spans="1:20" s="112" customFormat="1" ht="15.75">
      <c r="A919" s="87"/>
      <c r="B919" s="87"/>
      <c r="C919" s="113"/>
      <c r="D919" s="114"/>
      <c r="E919" s="86"/>
      <c r="F919" s="86"/>
      <c r="G919" s="86"/>
      <c r="H919" s="86"/>
      <c r="I919" s="86"/>
      <c r="J919" s="86"/>
      <c r="K919" s="86"/>
      <c r="L919" s="86"/>
      <c r="M919" s="86"/>
      <c r="N919" s="86"/>
      <c r="O919" s="86"/>
      <c r="P919" s="86"/>
      <c r="Q919" s="86"/>
      <c r="R919" s="86"/>
      <c r="S919" s="111"/>
      <c r="T919" s="195" t="str">
        <f t="shared" si="14"/>
        <v/>
      </c>
    </row>
    <row r="920" spans="1:20" s="112" customFormat="1" ht="15.75">
      <c r="A920" s="87"/>
      <c r="B920" s="87"/>
      <c r="C920" s="113"/>
      <c r="D920" s="114"/>
      <c r="E920" s="86"/>
      <c r="F920" s="86"/>
      <c r="G920" s="86"/>
      <c r="H920" s="86"/>
      <c r="I920" s="86"/>
      <c r="J920" s="86"/>
      <c r="K920" s="86"/>
      <c r="L920" s="86"/>
      <c r="M920" s="86"/>
      <c r="N920" s="86"/>
      <c r="O920" s="86"/>
      <c r="P920" s="86"/>
      <c r="Q920" s="86"/>
      <c r="R920" s="86"/>
      <c r="S920" s="111"/>
      <c r="T920" s="195" t="str">
        <f t="shared" si="14"/>
        <v/>
      </c>
    </row>
    <row r="921" spans="1:20" s="112" customFormat="1" ht="15.75">
      <c r="A921" s="87"/>
      <c r="B921" s="87"/>
      <c r="C921" s="113"/>
      <c r="D921" s="114"/>
      <c r="E921" s="86"/>
      <c r="F921" s="86"/>
      <c r="G921" s="86"/>
      <c r="H921" s="86"/>
      <c r="I921" s="86"/>
      <c r="J921" s="86"/>
      <c r="K921" s="86"/>
      <c r="L921" s="86"/>
      <c r="M921" s="86"/>
      <c r="N921" s="86"/>
      <c r="O921" s="86"/>
      <c r="P921" s="86"/>
      <c r="Q921" s="86"/>
      <c r="R921" s="86"/>
      <c r="S921" s="111"/>
      <c r="T921" s="195" t="str">
        <f t="shared" si="14"/>
        <v/>
      </c>
    </row>
    <row r="922" spans="1:20" s="112" customFormat="1" ht="15.75">
      <c r="A922" s="87"/>
      <c r="B922" s="87"/>
      <c r="C922" s="113"/>
      <c r="D922" s="114"/>
      <c r="E922" s="86"/>
      <c r="F922" s="86"/>
      <c r="G922" s="86"/>
      <c r="H922" s="86"/>
      <c r="I922" s="86"/>
      <c r="J922" s="86"/>
      <c r="K922" s="86"/>
      <c r="L922" s="86"/>
      <c r="M922" s="86"/>
      <c r="N922" s="86"/>
      <c r="O922" s="86"/>
      <c r="P922" s="86"/>
      <c r="Q922" s="86"/>
      <c r="R922" s="86"/>
      <c r="S922" s="111"/>
      <c r="T922" s="195" t="str">
        <f t="shared" si="14"/>
        <v/>
      </c>
    </row>
    <row r="923" spans="1:20" s="112" customFormat="1" ht="15.75">
      <c r="A923" s="87"/>
      <c r="B923" s="87"/>
      <c r="C923" s="113"/>
      <c r="D923" s="114"/>
      <c r="E923" s="86"/>
      <c r="F923" s="86"/>
      <c r="G923" s="86"/>
      <c r="H923" s="86"/>
      <c r="I923" s="86"/>
      <c r="J923" s="86"/>
      <c r="K923" s="86"/>
      <c r="L923" s="86"/>
      <c r="M923" s="86"/>
      <c r="N923" s="86"/>
      <c r="O923" s="86"/>
      <c r="P923" s="86"/>
      <c r="Q923" s="86"/>
      <c r="R923" s="86"/>
      <c r="S923" s="111"/>
      <c r="T923" s="195" t="str">
        <f t="shared" si="14"/>
        <v/>
      </c>
    </row>
    <row r="924" spans="1:20" s="112" customFormat="1" ht="15.75">
      <c r="A924" s="87"/>
      <c r="B924" s="87"/>
      <c r="C924" s="113"/>
      <c r="D924" s="114"/>
      <c r="E924" s="86"/>
      <c r="F924" s="86"/>
      <c r="G924" s="86"/>
      <c r="H924" s="86"/>
      <c r="I924" s="86"/>
      <c r="J924" s="86"/>
      <c r="K924" s="86"/>
      <c r="L924" s="86"/>
      <c r="M924" s="86"/>
      <c r="N924" s="86"/>
      <c r="O924" s="86"/>
      <c r="P924" s="86"/>
      <c r="Q924" s="86"/>
      <c r="R924" s="86"/>
      <c r="S924" s="111"/>
      <c r="T924" s="195" t="str">
        <f t="shared" si="14"/>
        <v/>
      </c>
    </row>
    <row r="925" spans="1:20" s="112" customFormat="1" ht="15.75">
      <c r="A925" s="87"/>
      <c r="B925" s="87"/>
      <c r="C925" s="113"/>
      <c r="D925" s="114"/>
      <c r="E925" s="86"/>
      <c r="F925" s="86"/>
      <c r="G925" s="86"/>
      <c r="H925" s="86"/>
      <c r="I925" s="86"/>
      <c r="J925" s="86"/>
      <c r="K925" s="86"/>
      <c r="L925" s="86"/>
      <c r="M925" s="86"/>
      <c r="N925" s="86"/>
      <c r="O925" s="86"/>
      <c r="P925" s="86"/>
      <c r="Q925" s="86"/>
      <c r="R925" s="86"/>
      <c r="S925" s="111"/>
      <c r="T925" s="195" t="str">
        <f t="shared" si="14"/>
        <v/>
      </c>
    </row>
    <row r="926" spans="1:20" s="112" customFormat="1" ht="15.75">
      <c r="A926" s="87"/>
      <c r="B926" s="87"/>
      <c r="C926" s="113"/>
      <c r="D926" s="114"/>
      <c r="E926" s="86"/>
      <c r="F926" s="86"/>
      <c r="G926" s="86"/>
      <c r="H926" s="86"/>
      <c r="I926" s="86"/>
      <c r="J926" s="86"/>
      <c r="K926" s="86"/>
      <c r="L926" s="86"/>
      <c r="M926" s="86"/>
      <c r="N926" s="86"/>
      <c r="O926" s="86"/>
      <c r="P926" s="86"/>
      <c r="Q926" s="86"/>
      <c r="R926" s="86"/>
      <c r="S926" s="111"/>
      <c r="T926" s="195" t="str">
        <f t="shared" si="14"/>
        <v/>
      </c>
    </row>
    <row r="927" spans="1:20" s="112" customFormat="1" ht="15.75">
      <c r="A927" s="87"/>
      <c r="B927" s="87"/>
      <c r="C927" s="113"/>
      <c r="D927" s="114"/>
      <c r="E927" s="86"/>
      <c r="F927" s="86"/>
      <c r="G927" s="86"/>
      <c r="H927" s="86"/>
      <c r="I927" s="86"/>
      <c r="J927" s="86"/>
      <c r="K927" s="86"/>
      <c r="L927" s="86"/>
      <c r="M927" s="86"/>
      <c r="N927" s="86"/>
      <c r="O927" s="86"/>
      <c r="P927" s="86"/>
      <c r="Q927" s="86"/>
      <c r="R927" s="86"/>
      <c r="S927" s="111"/>
      <c r="T927" s="195" t="str">
        <f t="shared" si="14"/>
        <v/>
      </c>
    </row>
    <row r="928" spans="1:20" s="112" customFormat="1" ht="15.75">
      <c r="A928" s="87"/>
      <c r="B928" s="87"/>
      <c r="C928" s="113"/>
      <c r="D928" s="114"/>
      <c r="E928" s="86"/>
      <c r="F928" s="86"/>
      <c r="G928" s="86"/>
      <c r="H928" s="86"/>
      <c r="I928" s="86"/>
      <c r="J928" s="86"/>
      <c r="K928" s="86"/>
      <c r="L928" s="86"/>
      <c r="M928" s="86"/>
      <c r="N928" s="86"/>
      <c r="O928" s="86"/>
      <c r="P928" s="86"/>
      <c r="Q928" s="86"/>
      <c r="R928" s="86"/>
      <c r="S928" s="111"/>
      <c r="T928" s="195" t="str">
        <f t="shared" si="14"/>
        <v/>
      </c>
    </row>
    <row r="929" spans="1:20" s="112" customFormat="1" ht="15.75">
      <c r="A929" s="87"/>
      <c r="B929" s="87"/>
      <c r="C929" s="113"/>
      <c r="D929" s="114"/>
      <c r="E929" s="86"/>
      <c r="F929" s="86"/>
      <c r="G929" s="86"/>
      <c r="H929" s="86"/>
      <c r="I929" s="86"/>
      <c r="J929" s="86"/>
      <c r="K929" s="86"/>
      <c r="L929" s="86"/>
      <c r="M929" s="86"/>
      <c r="N929" s="86"/>
      <c r="O929" s="86"/>
      <c r="P929" s="86"/>
      <c r="Q929" s="86"/>
      <c r="R929" s="86"/>
      <c r="S929" s="111"/>
      <c r="T929" s="195" t="str">
        <f t="shared" si="14"/>
        <v/>
      </c>
    </row>
    <row r="930" spans="1:20" s="112" customFormat="1" ht="15.75">
      <c r="A930" s="87"/>
      <c r="B930" s="87"/>
      <c r="C930" s="113"/>
      <c r="D930" s="114"/>
      <c r="E930" s="86"/>
      <c r="F930" s="86"/>
      <c r="G930" s="86"/>
      <c r="H930" s="86"/>
      <c r="I930" s="86"/>
      <c r="J930" s="86"/>
      <c r="K930" s="86"/>
      <c r="L930" s="86"/>
      <c r="M930" s="86"/>
      <c r="N930" s="86"/>
      <c r="O930" s="86"/>
      <c r="P930" s="86"/>
      <c r="Q930" s="86"/>
      <c r="R930" s="86"/>
      <c r="S930" s="111"/>
      <c r="T930" s="195" t="str">
        <f t="shared" si="14"/>
        <v/>
      </c>
    </row>
    <row r="931" spans="1:20" s="112" customFormat="1" ht="15.75">
      <c r="A931" s="87"/>
      <c r="B931" s="87"/>
      <c r="C931" s="113"/>
      <c r="D931" s="114"/>
      <c r="E931" s="86"/>
      <c r="F931" s="86"/>
      <c r="G931" s="86"/>
      <c r="H931" s="86"/>
      <c r="I931" s="86"/>
      <c r="J931" s="86"/>
      <c r="K931" s="86"/>
      <c r="L931" s="86"/>
      <c r="M931" s="86"/>
      <c r="N931" s="86"/>
      <c r="O931" s="86"/>
      <c r="P931" s="86"/>
      <c r="Q931" s="86"/>
      <c r="R931" s="86"/>
      <c r="S931" s="111"/>
      <c r="T931" s="195" t="str">
        <f t="shared" si="14"/>
        <v/>
      </c>
    </row>
    <row r="932" spans="1:20" s="112" customFormat="1" ht="15.75">
      <c r="A932" s="87"/>
      <c r="B932" s="87"/>
      <c r="C932" s="113"/>
      <c r="D932" s="114"/>
      <c r="E932" s="86"/>
      <c r="F932" s="86"/>
      <c r="G932" s="86"/>
      <c r="H932" s="86"/>
      <c r="I932" s="86"/>
      <c r="J932" s="86"/>
      <c r="K932" s="86"/>
      <c r="L932" s="86"/>
      <c r="M932" s="86"/>
      <c r="N932" s="86"/>
      <c r="O932" s="86"/>
      <c r="P932" s="86"/>
      <c r="Q932" s="86"/>
      <c r="R932" s="86"/>
      <c r="S932" s="111"/>
      <c r="T932" s="195" t="str">
        <f t="shared" si="14"/>
        <v/>
      </c>
    </row>
    <row r="933" spans="1:20" s="112" customFormat="1" ht="15.75">
      <c r="A933" s="87"/>
      <c r="B933" s="87"/>
      <c r="C933" s="113"/>
      <c r="D933" s="114"/>
      <c r="E933" s="86"/>
      <c r="F933" s="86"/>
      <c r="G933" s="86"/>
      <c r="H933" s="86"/>
      <c r="I933" s="86"/>
      <c r="J933" s="86"/>
      <c r="K933" s="86"/>
      <c r="L933" s="86"/>
      <c r="M933" s="86"/>
      <c r="N933" s="86"/>
      <c r="O933" s="86"/>
      <c r="P933" s="86"/>
      <c r="Q933" s="86"/>
      <c r="R933" s="86"/>
      <c r="S933" s="111"/>
      <c r="T933" s="195" t="str">
        <f t="shared" si="14"/>
        <v/>
      </c>
    </row>
    <row r="934" spans="1:20" s="112" customFormat="1" ht="15.75">
      <c r="A934" s="87"/>
      <c r="B934" s="87"/>
      <c r="C934" s="113"/>
      <c r="D934" s="114"/>
      <c r="E934" s="86"/>
      <c r="F934" s="86"/>
      <c r="G934" s="86"/>
      <c r="H934" s="86"/>
      <c r="I934" s="86"/>
      <c r="J934" s="86"/>
      <c r="K934" s="86"/>
      <c r="L934" s="86"/>
      <c r="M934" s="86"/>
      <c r="N934" s="86"/>
      <c r="O934" s="86"/>
      <c r="P934" s="86"/>
      <c r="Q934" s="86"/>
      <c r="R934" s="86"/>
      <c r="S934" s="111"/>
      <c r="T934" s="195" t="str">
        <f t="shared" si="14"/>
        <v/>
      </c>
    </row>
    <row r="935" spans="1:20" s="112" customFormat="1" ht="15.75">
      <c r="A935" s="87"/>
      <c r="B935" s="87"/>
      <c r="C935" s="113"/>
      <c r="D935" s="114"/>
      <c r="E935" s="86"/>
      <c r="F935" s="86"/>
      <c r="G935" s="86"/>
      <c r="H935" s="86"/>
      <c r="I935" s="86"/>
      <c r="J935" s="86"/>
      <c r="K935" s="86"/>
      <c r="L935" s="86"/>
      <c r="M935" s="86"/>
      <c r="N935" s="86"/>
      <c r="O935" s="86"/>
      <c r="P935" s="86"/>
      <c r="Q935" s="86"/>
      <c r="R935" s="86"/>
      <c r="S935" s="111"/>
      <c r="T935" s="195" t="str">
        <f t="shared" si="14"/>
        <v/>
      </c>
    </row>
    <row r="936" spans="1:20" s="112" customFormat="1" ht="15.75">
      <c r="A936" s="87"/>
      <c r="B936" s="87"/>
      <c r="C936" s="113"/>
      <c r="D936" s="114"/>
      <c r="E936" s="86"/>
      <c r="F936" s="86"/>
      <c r="G936" s="86"/>
      <c r="H936" s="86"/>
      <c r="I936" s="86"/>
      <c r="J936" s="86"/>
      <c r="K936" s="86"/>
      <c r="L936" s="86"/>
      <c r="M936" s="86"/>
      <c r="N936" s="86"/>
      <c r="O936" s="86"/>
      <c r="P936" s="86"/>
      <c r="Q936" s="86"/>
      <c r="R936" s="86"/>
      <c r="S936" s="111"/>
      <c r="T936" s="195" t="str">
        <f t="shared" si="14"/>
        <v/>
      </c>
    </row>
    <row r="937" spans="1:20" s="112" customFormat="1" ht="15.75">
      <c r="A937" s="87"/>
      <c r="B937" s="87"/>
      <c r="C937" s="113"/>
      <c r="D937" s="114"/>
      <c r="E937" s="86"/>
      <c r="F937" s="86"/>
      <c r="G937" s="86"/>
      <c r="H937" s="86"/>
      <c r="I937" s="86"/>
      <c r="J937" s="86"/>
      <c r="K937" s="86"/>
      <c r="L937" s="86"/>
      <c r="M937" s="86"/>
      <c r="N937" s="86"/>
      <c r="O937" s="86"/>
      <c r="P937" s="86"/>
      <c r="Q937" s="86"/>
      <c r="R937" s="86"/>
      <c r="S937" s="111"/>
      <c r="T937" s="195" t="str">
        <f t="shared" si="14"/>
        <v/>
      </c>
    </row>
    <row r="938" spans="1:20" s="112" customFormat="1" ht="15.75">
      <c r="A938" s="87"/>
      <c r="B938" s="87"/>
      <c r="C938" s="113"/>
      <c r="D938" s="114"/>
      <c r="E938" s="86"/>
      <c r="F938" s="86"/>
      <c r="G938" s="86"/>
      <c r="H938" s="86"/>
      <c r="I938" s="86"/>
      <c r="J938" s="86"/>
      <c r="K938" s="86"/>
      <c r="L938" s="86"/>
      <c r="M938" s="86"/>
      <c r="N938" s="86"/>
      <c r="O938" s="86"/>
      <c r="P938" s="86"/>
      <c r="Q938" s="86"/>
      <c r="R938" s="86"/>
      <c r="S938" s="111"/>
      <c r="T938" s="195" t="str">
        <f t="shared" si="14"/>
        <v/>
      </c>
    </row>
    <row r="939" spans="1:20" s="112" customFormat="1" ht="15.75">
      <c r="A939" s="87"/>
      <c r="B939" s="87"/>
      <c r="C939" s="113"/>
      <c r="D939" s="114"/>
      <c r="E939" s="86"/>
      <c r="F939" s="86"/>
      <c r="G939" s="86"/>
      <c r="H939" s="86"/>
      <c r="I939" s="86"/>
      <c r="J939" s="86"/>
      <c r="K939" s="86"/>
      <c r="L939" s="86"/>
      <c r="M939" s="86"/>
      <c r="N939" s="86"/>
      <c r="O939" s="86"/>
      <c r="P939" s="86"/>
      <c r="Q939" s="86"/>
      <c r="R939" s="86"/>
      <c r="S939" s="111"/>
      <c r="T939" s="195" t="str">
        <f t="shared" si="14"/>
        <v/>
      </c>
    </row>
    <row r="940" spans="1:20" s="112" customFormat="1" ht="15.75">
      <c r="A940" s="87"/>
      <c r="B940" s="87"/>
      <c r="C940" s="113"/>
      <c r="D940" s="114"/>
      <c r="E940" s="86"/>
      <c r="F940" s="86"/>
      <c r="G940" s="86"/>
      <c r="H940" s="86"/>
      <c r="I940" s="86"/>
      <c r="J940" s="86"/>
      <c r="K940" s="86"/>
      <c r="L940" s="86"/>
      <c r="M940" s="86"/>
      <c r="N940" s="86"/>
      <c r="O940" s="86"/>
      <c r="P940" s="86"/>
      <c r="Q940" s="86"/>
      <c r="R940" s="86"/>
      <c r="S940" s="111"/>
      <c r="T940" s="195" t="str">
        <f t="shared" si="14"/>
        <v/>
      </c>
    </row>
    <row r="941" spans="1:20" s="112" customFormat="1" ht="15.75">
      <c r="A941" s="87"/>
      <c r="B941" s="87"/>
      <c r="C941" s="113"/>
      <c r="D941" s="114"/>
      <c r="E941" s="86"/>
      <c r="F941" s="86"/>
      <c r="G941" s="86"/>
      <c r="H941" s="86"/>
      <c r="I941" s="86"/>
      <c r="J941" s="86"/>
      <c r="K941" s="86"/>
      <c r="L941" s="86"/>
      <c r="M941" s="86"/>
      <c r="N941" s="86"/>
      <c r="O941" s="86"/>
      <c r="P941" s="86"/>
      <c r="Q941" s="86"/>
      <c r="R941" s="86"/>
      <c r="S941" s="111"/>
      <c r="T941" s="195" t="str">
        <f t="shared" si="14"/>
        <v/>
      </c>
    </row>
    <row r="942" spans="1:20" s="112" customFormat="1" ht="15.75">
      <c r="A942" s="87"/>
      <c r="B942" s="87"/>
      <c r="C942" s="113"/>
      <c r="D942" s="114"/>
      <c r="E942" s="86"/>
      <c r="F942" s="86"/>
      <c r="G942" s="86"/>
      <c r="H942" s="86"/>
      <c r="I942" s="86"/>
      <c r="J942" s="86"/>
      <c r="K942" s="86"/>
      <c r="L942" s="86"/>
      <c r="M942" s="86"/>
      <c r="N942" s="86"/>
      <c r="O942" s="86"/>
      <c r="P942" s="86"/>
      <c r="Q942" s="86"/>
      <c r="R942" s="86"/>
      <c r="S942" s="111"/>
      <c r="T942" s="195" t="str">
        <f t="shared" si="14"/>
        <v/>
      </c>
    </row>
    <row r="943" spans="1:20" s="112" customFormat="1" ht="15.75">
      <c r="A943" s="87"/>
      <c r="B943" s="87"/>
      <c r="C943" s="113"/>
      <c r="D943" s="114"/>
      <c r="E943" s="86"/>
      <c r="F943" s="86"/>
      <c r="G943" s="86"/>
      <c r="H943" s="86"/>
      <c r="I943" s="86"/>
      <c r="J943" s="86"/>
      <c r="K943" s="86"/>
      <c r="L943" s="86"/>
      <c r="M943" s="86"/>
      <c r="N943" s="86"/>
      <c r="O943" s="86"/>
      <c r="P943" s="86"/>
      <c r="Q943" s="86"/>
      <c r="R943" s="86"/>
      <c r="S943" s="111"/>
      <c r="T943" s="195" t="str">
        <f t="shared" si="14"/>
        <v/>
      </c>
    </row>
    <row r="944" spans="1:20" s="112" customFormat="1" ht="15.75">
      <c r="A944" s="87"/>
      <c r="B944" s="87"/>
      <c r="C944" s="113"/>
      <c r="D944" s="114"/>
      <c r="E944" s="86"/>
      <c r="F944" s="86"/>
      <c r="G944" s="86"/>
      <c r="H944" s="86"/>
      <c r="I944" s="86"/>
      <c r="J944" s="86"/>
      <c r="K944" s="86"/>
      <c r="L944" s="86"/>
      <c r="M944" s="86"/>
      <c r="N944" s="86"/>
      <c r="O944" s="86"/>
      <c r="P944" s="86"/>
      <c r="Q944" s="86"/>
      <c r="R944" s="86"/>
      <c r="S944" s="111"/>
      <c r="T944" s="195" t="str">
        <f t="shared" si="14"/>
        <v/>
      </c>
    </row>
    <row r="945" spans="1:20" s="112" customFormat="1" ht="15.75">
      <c r="A945" s="87"/>
      <c r="B945" s="87"/>
      <c r="C945" s="113"/>
      <c r="D945" s="114"/>
      <c r="E945" s="86"/>
      <c r="F945" s="86"/>
      <c r="G945" s="86"/>
      <c r="H945" s="86"/>
      <c r="I945" s="86"/>
      <c r="J945" s="86"/>
      <c r="K945" s="86"/>
      <c r="L945" s="86"/>
      <c r="M945" s="86"/>
      <c r="N945" s="86"/>
      <c r="O945" s="86"/>
      <c r="P945" s="86"/>
      <c r="Q945" s="86"/>
      <c r="R945" s="86"/>
      <c r="S945" s="111"/>
      <c r="T945" s="195" t="str">
        <f t="shared" si="14"/>
        <v/>
      </c>
    </row>
    <row r="946" spans="1:20" s="112" customFormat="1" ht="15.75">
      <c r="A946" s="87"/>
      <c r="B946" s="87"/>
      <c r="C946" s="113"/>
      <c r="D946" s="114"/>
      <c r="E946" s="86"/>
      <c r="F946" s="86"/>
      <c r="G946" s="86"/>
      <c r="H946" s="86"/>
      <c r="I946" s="86"/>
      <c r="J946" s="86"/>
      <c r="K946" s="86"/>
      <c r="L946" s="86"/>
      <c r="M946" s="86"/>
      <c r="N946" s="86"/>
      <c r="O946" s="86"/>
      <c r="P946" s="86"/>
      <c r="Q946" s="86"/>
      <c r="R946" s="86"/>
      <c r="S946" s="111"/>
      <c r="T946" s="195" t="str">
        <f t="shared" si="14"/>
        <v/>
      </c>
    </row>
    <row r="947" spans="1:20" s="112" customFormat="1" ht="15.75">
      <c r="A947" s="87"/>
      <c r="B947" s="87"/>
      <c r="C947" s="113"/>
      <c r="D947" s="114"/>
      <c r="E947" s="86"/>
      <c r="F947" s="86"/>
      <c r="G947" s="86"/>
      <c r="H947" s="86"/>
      <c r="I947" s="86"/>
      <c r="J947" s="86"/>
      <c r="K947" s="86"/>
      <c r="L947" s="86"/>
      <c r="M947" s="86"/>
      <c r="N947" s="86"/>
      <c r="O947" s="86"/>
      <c r="P947" s="86"/>
      <c r="Q947" s="86"/>
      <c r="R947" s="86"/>
      <c r="S947" s="111"/>
      <c r="T947" s="195" t="str">
        <f t="shared" si="14"/>
        <v/>
      </c>
    </row>
    <row r="948" spans="1:20" s="112" customFormat="1" ht="15.75">
      <c r="A948" s="87"/>
      <c r="B948" s="87"/>
      <c r="C948" s="113"/>
      <c r="D948" s="114"/>
      <c r="E948" s="86"/>
      <c r="F948" s="86"/>
      <c r="G948" s="86"/>
      <c r="H948" s="86"/>
      <c r="I948" s="86"/>
      <c r="J948" s="86"/>
      <c r="K948" s="86"/>
      <c r="L948" s="86"/>
      <c r="M948" s="86"/>
      <c r="N948" s="86"/>
      <c r="O948" s="86"/>
      <c r="P948" s="86"/>
      <c r="Q948" s="86"/>
      <c r="R948" s="86"/>
      <c r="S948" s="111"/>
      <c r="T948" s="195" t="str">
        <f t="shared" si="14"/>
        <v/>
      </c>
    </row>
    <row r="949" spans="1:20" s="112" customFormat="1" ht="15.75">
      <c r="A949" s="87"/>
      <c r="B949" s="87"/>
      <c r="C949" s="113"/>
      <c r="D949" s="114"/>
      <c r="E949" s="86"/>
      <c r="F949" s="86"/>
      <c r="G949" s="86"/>
      <c r="H949" s="86"/>
      <c r="I949" s="86"/>
      <c r="J949" s="86"/>
      <c r="K949" s="86"/>
      <c r="L949" s="86"/>
      <c r="M949" s="86"/>
      <c r="N949" s="86"/>
      <c r="O949" s="86"/>
      <c r="P949" s="86"/>
      <c r="Q949" s="86"/>
      <c r="R949" s="86"/>
      <c r="S949" s="111"/>
      <c r="T949" s="195" t="str">
        <f t="shared" si="14"/>
        <v/>
      </c>
    </row>
    <row r="950" spans="1:20" s="112" customFormat="1" ht="15.75">
      <c r="A950" s="87"/>
      <c r="B950" s="87"/>
      <c r="C950" s="113"/>
      <c r="D950" s="114"/>
      <c r="E950" s="86"/>
      <c r="F950" s="86"/>
      <c r="G950" s="86"/>
      <c r="H950" s="86"/>
      <c r="I950" s="86"/>
      <c r="J950" s="86"/>
      <c r="K950" s="86"/>
      <c r="L950" s="86"/>
      <c r="M950" s="86"/>
      <c r="N950" s="86"/>
      <c r="O950" s="86"/>
      <c r="P950" s="86"/>
      <c r="Q950" s="86"/>
      <c r="R950" s="86"/>
      <c r="S950" s="111"/>
      <c r="T950" s="195" t="str">
        <f t="shared" si="14"/>
        <v/>
      </c>
    </row>
    <row r="951" spans="1:20" s="112" customFormat="1" ht="15.75">
      <c r="A951" s="87"/>
      <c r="B951" s="87"/>
      <c r="C951" s="113"/>
      <c r="D951" s="114"/>
      <c r="E951" s="86"/>
      <c r="F951" s="86"/>
      <c r="G951" s="86"/>
      <c r="H951" s="86"/>
      <c r="I951" s="86"/>
      <c r="J951" s="86"/>
      <c r="K951" s="86"/>
      <c r="L951" s="86"/>
      <c r="M951" s="86"/>
      <c r="N951" s="86"/>
      <c r="O951" s="86"/>
      <c r="P951" s="86"/>
      <c r="Q951" s="86"/>
      <c r="R951" s="86"/>
      <c r="S951" s="111"/>
      <c r="T951" s="195" t="str">
        <f t="shared" si="14"/>
        <v/>
      </c>
    </row>
    <row r="952" spans="1:20" s="112" customFormat="1" ht="15.75">
      <c r="A952" s="87"/>
      <c r="B952" s="87"/>
      <c r="C952" s="113"/>
      <c r="D952" s="114"/>
      <c r="E952" s="86"/>
      <c r="F952" s="86"/>
      <c r="G952" s="86"/>
      <c r="H952" s="86"/>
      <c r="I952" s="86"/>
      <c r="J952" s="86"/>
      <c r="K952" s="86"/>
      <c r="L952" s="86"/>
      <c r="M952" s="86"/>
      <c r="N952" s="86"/>
      <c r="O952" s="86"/>
      <c r="P952" s="86"/>
      <c r="Q952" s="86"/>
      <c r="R952" s="86"/>
      <c r="S952" s="111"/>
      <c r="T952" s="195" t="str">
        <f t="shared" si="14"/>
        <v/>
      </c>
    </row>
    <row r="953" spans="1:20" s="112" customFormat="1" ht="15.75">
      <c r="A953" s="87"/>
      <c r="B953" s="87"/>
      <c r="C953" s="113"/>
      <c r="D953" s="114"/>
      <c r="E953" s="86"/>
      <c r="F953" s="86"/>
      <c r="G953" s="86"/>
      <c r="H953" s="86"/>
      <c r="I953" s="86"/>
      <c r="J953" s="86"/>
      <c r="K953" s="86"/>
      <c r="L953" s="86"/>
      <c r="M953" s="86"/>
      <c r="N953" s="86"/>
      <c r="O953" s="86"/>
      <c r="P953" s="86"/>
      <c r="Q953" s="86"/>
      <c r="R953" s="86"/>
      <c r="S953" s="111"/>
      <c r="T953" s="195" t="str">
        <f t="shared" si="14"/>
        <v/>
      </c>
    </row>
    <row r="954" spans="1:20" s="112" customFormat="1" ht="15.75">
      <c r="A954" s="87"/>
      <c r="B954" s="87"/>
      <c r="C954" s="113"/>
      <c r="D954" s="114"/>
      <c r="E954" s="86"/>
      <c r="F954" s="86"/>
      <c r="G954" s="86"/>
      <c r="H954" s="86"/>
      <c r="I954" s="86"/>
      <c r="J954" s="86"/>
      <c r="K954" s="86"/>
      <c r="L954" s="86"/>
      <c r="M954" s="86"/>
      <c r="N954" s="86"/>
      <c r="O954" s="86"/>
      <c r="P954" s="86"/>
      <c r="Q954" s="86"/>
      <c r="R954" s="86"/>
      <c r="S954" s="111"/>
      <c r="T954" s="195" t="str">
        <f t="shared" si="14"/>
        <v/>
      </c>
    </row>
    <row r="955" spans="1:20" s="112" customFormat="1" ht="15.75">
      <c r="A955" s="87"/>
      <c r="B955" s="87"/>
      <c r="C955" s="113"/>
      <c r="D955" s="114"/>
      <c r="E955" s="86"/>
      <c r="F955" s="86"/>
      <c r="G955" s="86"/>
      <c r="H955" s="86"/>
      <c r="I955" s="86"/>
      <c r="J955" s="86"/>
      <c r="K955" s="86"/>
      <c r="L955" s="86"/>
      <c r="M955" s="86"/>
      <c r="N955" s="86"/>
      <c r="O955" s="86"/>
      <c r="P955" s="86"/>
      <c r="Q955" s="86"/>
      <c r="R955" s="86"/>
      <c r="S955" s="111"/>
      <c r="T955" s="195" t="str">
        <f t="shared" si="14"/>
        <v/>
      </c>
    </row>
    <row r="956" spans="1:20" s="112" customFormat="1" ht="15.75">
      <c r="A956" s="87"/>
      <c r="B956" s="87"/>
      <c r="C956" s="113"/>
      <c r="D956" s="114"/>
      <c r="E956" s="86"/>
      <c r="F956" s="86"/>
      <c r="G956" s="86"/>
      <c r="H956" s="86"/>
      <c r="I956" s="86"/>
      <c r="J956" s="86"/>
      <c r="K956" s="86"/>
      <c r="L956" s="86"/>
      <c r="M956" s="86"/>
      <c r="N956" s="86"/>
      <c r="O956" s="86"/>
      <c r="P956" s="86"/>
      <c r="Q956" s="86"/>
      <c r="R956" s="86"/>
      <c r="S956" s="111"/>
      <c r="T956" s="195" t="str">
        <f t="shared" si="14"/>
        <v/>
      </c>
    </row>
    <row r="957" spans="1:20" s="112" customFormat="1" ht="15.75">
      <c r="A957" s="87"/>
      <c r="B957" s="87"/>
      <c r="C957" s="113"/>
      <c r="D957" s="114"/>
      <c r="E957" s="86"/>
      <c r="F957" s="86"/>
      <c r="G957" s="86"/>
      <c r="H957" s="86"/>
      <c r="I957" s="86"/>
      <c r="J957" s="86"/>
      <c r="K957" s="86"/>
      <c r="L957" s="86"/>
      <c r="M957" s="86"/>
      <c r="N957" s="86"/>
      <c r="O957" s="86"/>
      <c r="P957" s="86"/>
      <c r="Q957" s="86"/>
      <c r="R957" s="86"/>
      <c r="S957" s="111"/>
      <c r="T957" s="195" t="str">
        <f t="shared" si="14"/>
        <v/>
      </c>
    </row>
    <row r="958" spans="1:20" s="112" customFormat="1" ht="15.75">
      <c r="A958" s="87"/>
      <c r="B958" s="87"/>
      <c r="C958" s="113"/>
      <c r="D958" s="114"/>
      <c r="E958" s="86"/>
      <c r="F958" s="86"/>
      <c r="G958" s="86"/>
      <c r="H958" s="86"/>
      <c r="I958" s="86"/>
      <c r="J958" s="86"/>
      <c r="K958" s="86"/>
      <c r="L958" s="86"/>
      <c r="M958" s="86"/>
      <c r="N958" s="86"/>
      <c r="O958" s="86"/>
      <c r="P958" s="86"/>
      <c r="Q958" s="86"/>
      <c r="R958" s="86"/>
      <c r="S958" s="111"/>
      <c r="T958" s="195" t="str">
        <f t="shared" si="14"/>
        <v/>
      </c>
    </row>
    <row r="959" spans="1:20" s="112" customFormat="1" ht="15.75">
      <c r="A959" s="87"/>
      <c r="B959" s="87"/>
      <c r="C959" s="113"/>
      <c r="D959" s="114"/>
      <c r="E959" s="86"/>
      <c r="F959" s="86"/>
      <c r="G959" s="86"/>
      <c r="H959" s="86"/>
      <c r="I959" s="86"/>
      <c r="J959" s="86"/>
      <c r="K959" s="86"/>
      <c r="L959" s="86"/>
      <c r="M959" s="86"/>
      <c r="N959" s="86"/>
      <c r="O959" s="86"/>
      <c r="P959" s="86"/>
      <c r="Q959" s="86"/>
      <c r="R959" s="86"/>
      <c r="S959" s="111"/>
      <c r="T959" s="195" t="str">
        <f t="shared" si="14"/>
        <v/>
      </c>
    </row>
    <row r="960" spans="1:20" s="112" customFormat="1" ht="15.75">
      <c r="A960" s="87"/>
      <c r="B960" s="87"/>
      <c r="C960" s="113"/>
      <c r="D960" s="114"/>
      <c r="E960" s="86"/>
      <c r="F960" s="86"/>
      <c r="G960" s="86"/>
      <c r="H960" s="86"/>
      <c r="I960" s="86"/>
      <c r="J960" s="86"/>
      <c r="K960" s="86"/>
      <c r="L960" s="86"/>
      <c r="M960" s="86"/>
      <c r="N960" s="86"/>
      <c r="O960" s="86"/>
      <c r="P960" s="86"/>
      <c r="Q960" s="86"/>
      <c r="R960" s="86"/>
      <c r="S960" s="111"/>
      <c r="T960" s="195" t="str">
        <f t="shared" si="14"/>
        <v/>
      </c>
    </row>
    <row r="961" spans="1:20" s="112" customFormat="1" ht="15.75">
      <c r="A961" s="87"/>
      <c r="B961" s="87"/>
      <c r="C961" s="113"/>
      <c r="D961" s="114"/>
      <c r="E961" s="86"/>
      <c r="F961" s="86"/>
      <c r="G961" s="86"/>
      <c r="H961" s="86"/>
      <c r="I961" s="86"/>
      <c r="J961" s="86"/>
      <c r="K961" s="86"/>
      <c r="L961" s="86"/>
      <c r="M961" s="86"/>
      <c r="N961" s="86"/>
      <c r="O961" s="86"/>
      <c r="P961" s="86"/>
      <c r="Q961" s="86"/>
      <c r="R961" s="86"/>
      <c r="S961" s="111"/>
      <c r="T961" s="195" t="str">
        <f t="shared" si="14"/>
        <v/>
      </c>
    </row>
    <row r="962" spans="1:20" s="112" customFormat="1" ht="15.75">
      <c r="A962" s="87"/>
      <c r="B962" s="87"/>
      <c r="C962" s="113"/>
      <c r="D962" s="114"/>
      <c r="E962" s="86"/>
      <c r="F962" s="86"/>
      <c r="G962" s="86"/>
      <c r="H962" s="86"/>
      <c r="I962" s="86"/>
      <c r="J962" s="86"/>
      <c r="K962" s="86"/>
      <c r="L962" s="86"/>
      <c r="M962" s="86"/>
      <c r="N962" s="86"/>
      <c r="O962" s="86"/>
      <c r="P962" s="86"/>
      <c r="Q962" s="86"/>
      <c r="R962" s="86"/>
      <c r="S962" s="111"/>
      <c r="T962" s="195" t="str">
        <f t="shared" si="14"/>
        <v/>
      </c>
    </row>
    <row r="963" spans="1:20" s="112" customFormat="1" ht="15.75">
      <c r="A963" s="87"/>
      <c r="B963" s="87"/>
      <c r="C963" s="113"/>
      <c r="D963" s="114"/>
      <c r="E963" s="86"/>
      <c r="F963" s="86"/>
      <c r="G963" s="86"/>
      <c r="H963" s="86"/>
      <c r="I963" s="86"/>
      <c r="J963" s="86"/>
      <c r="K963" s="86"/>
      <c r="L963" s="86"/>
      <c r="M963" s="86"/>
      <c r="N963" s="86"/>
      <c r="O963" s="86"/>
      <c r="P963" s="86"/>
      <c r="Q963" s="86"/>
      <c r="R963" s="86"/>
      <c r="S963" s="111"/>
      <c r="T963" s="195" t="str">
        <f t="shared" si="14"/>
        <v/>
      </c>
    </row>
    <row r="964" spans="1:20" s="112" customFormat="1" ht="15.75">
      <c r="A964" s="87"/>
      <c r="B964" s="87"/>
      <c r="C964" s="113"/>
      <c r="D964" s="114"/>
      <c r="E964" s="86"/>
      <c r="F964" s="86"/>
      <c r="G964" s="86"/>
      <c r="H964" s="86"/>
      <c r="I964" s="86"/>
      <c r="J964" s="86"/>
      <c r="K964" s="86"/>
      <c r="L964" s="86"/>
      <c r="M964" s="86"/>
      <c r="N964" s="86"/>
      <c r="O964" s="86"/>
      <c r="P964" s="86"/>
      <c r="Q964" s="86"/>
      <c r="R964" s="86"/>
      <c r="S964" s="111"/>
      <c r="T964" s="195" t="str">
        <f t="shared" si="14"/>
        <v/>
      </c>
    </row>
    <row r="965" spans="1:20" s="112" customFormat="1" ht="15.75">
      <c r="A965" s="87"/>
      <c r="B965" s="87"/>
      <c r="C965" s="113"/>
      <c r="D965" s="114"/>
      <c r="E965" s="86"/>
      <c r="F965" s="86"/>
      <c r="G965" s="86"/>
      <c r="H965" s="86"/>
      <c r="I965" s="86"/>
      <c r="J965" s="86"/>
      <c r="K965" s="86"/>
      <c r="L965" s="86"/>
      <c r="M965" s="86"/>
      <c r="N965" s="86"/>
      <c r="O965" s="86"/>
      <c r="P965" s="86"/>
      <c r="Q965" s="86"/>
      <c r="R965" s="86"/>
      <c r="S965" s="111"/>
      <c r="T965" s="195" t="str">
        <f t="shared" si="14"/>
        <v/>
      </c>
    </row>
    <row r="966" spans="1:20" s="112" customFormat="1" ht="15.75">
      <c r="A966" s="87"/>
      <c r="B966" s="87"/>
      <c r="C966" s="113"/>
      <c r="D966" s="114"/>
      <c r="E966" s="86"/>
      <c r="F966" s="86"/>
      <c r="G966" s="86"/>
      <c r="H966" s="86"/>
      <c r="I966" s="86"/>
      <c r="J966" s="86"/>
      <c r="K966" s="86"/>
      <c r="L966" s="86"/>
      <c r="M966" s="86"/>
      <c r="N966" s="86"/>
      <c r="O966" s="86"/>
      <c r="P966" s="86"/>
      <c r="Q966" s="86"/>
      <c r="R966" s="86"/>
      <c r="S966" s="111"/>
      <c r="T966" s="195" t="str">
        <f t="shared" si="14"/>
        <v/>
      </c>
    </row>
    <row r="967" spans="1:20" s="112" customFormat="1" ht="15.75">
      <c r="A967" s="87"/>
      <c r="B967" s="87"/>
      <c r="C967" s="113"/>
      <c r="D967" s="114"/>
      <c r="E967" s="86"/>
      <c r="F967" s="86"/>
      <c r="G967" s="86"/>
      <c r="H967" s="86"/>
      <c r="I967" s="86"/>
      <c r="J967" s="86"/>
      <c r="K967" s="86"/>
      <c r="L967" s="86"/>
      <c r="M967" s="86"/>
      <c r="N967" s="86"/>
      <c r="O967" s="86"/>
      <c r="P967" s="86"/>
      <c r="Q967" s="86"/>
      <c r="R967" s="86"/>
      <c r="S967" s="111"/>
      <c r="T967" s="195" t="str">
        <f t="shared" si="14"/>
        <v/>
      </c>
    </row>
    <row r="968" spans="1:20" s="112" customFormat="1" ht="15.75">
      <c r="A968" s="87"/>
      <c r="B968" s="87"/>
      <c r="C968" s="113"/>
      <c r="D968" s="114"/>
      <c r="E968" s="86"/>
      <c r="F968" s="86"/>
      <c r="G968" s="86"/>
      <c r="H968" s="86"/>
      <c r="I968" s="86"/>
      <c r="J968" s="86"/>
      <c r="K968" s="86"/>
      <c r="L968" s="86"/>
      <c r="M968" s="86"/>
      <c r="N968" s="86"/>
      <c r="O968" s="86"/>
      <c r="P968" s="86"/>
      <c r="Q968" s="86"/>
      <c r="R968" s="86"/>
      <c r="S968" s="111"/>
      <c r="T968" s="195" t="str">
        <f t="shared" si="14"/>
        <v/>
      </c>
    </row>
    <row r="969" spans="1:20" s="112" customFormat="1" ht="15.75">
      <c r="A969" s="87"/>
      <c r="B969" s="87"/>
      <c r="C969" s="113"/>
      <c r="D969" s="114"/>
      <c r="E969" s="86"/>
      <c r="F969" s="86"/>
      <c r="G969" s="86"/>
      <c r="H969" s="86"/>
      <c r="I969" s="86"/>
      <c r="J969" s="86"/>
      <c r="K969" s="86"/>
      <c r="L969" s="86"/>
      <c r="M969" s="86"/>
      <c r="N969" s="86"/>
      <c r="O969" s="86"/>
      <c r="P969" s="86"/>
      <c r="Q969" s="86"/>
      <c r="R969" s="86"/>
      <c r="S969" s="111"/>
      <c r="T969" s="195" t="str">
        <f t="shared" si="14"/>
        <v/>
      </c>
    </row>
    <row r="970" spans="1:20" s="112" customFormat="1" ht="15.75">
      <c r="A970" s="87"/>
      <c r="B970" s="87"/>
      <c r="C970" s="113"/>
      <c r="D970" s="114"/>
      <c r="E970" s="86"/>
      <c r="F970" s="86"/>
      <c r="G970" s="86"/>
      <c r="H970" s="86"/>
      <c r="I970" s="86"/>
      <c r="J970" s="86"/>
      <c r="K970" s="86"/>
      <c r="L970" s="86"/>
      <c r="M970" s="86"/>
      <c r="N970" s="86"/>
      <c r="O970" s="86"/>
      <c r="P970" s="86"/>
      <c r="Q970" s="86"/>
      <c r="R970" s="86"/>
      <c r="S970" s="111"/>
      <c r="T970" s="195" t="str">
        <f t="shared" si="14"/>
        <v/>
      </c>
    </row>
    <row r="971" spans="1:20" s="112" customFormat="1" ht="15.75">
      <c r="A971" s="87"/>
      <c r="B971" s="87"/>
      <c r="C971" s="113"/>
      <c r="D971" s="114"/>
      <c r="E971" s="86"/>
      <c r="F971" s="86"/>
      <c r="G971" s="86"/>
      <c r="H971" s="86"/>
      <c r="I971" s="86"/>
      <c r="J971" s="86"/>
      <c r="K971" s="86"/>
      <c r="L971" s="86"/>
      <c r="M971" s="86"/>
      <c r="N971" s="86"/>
      <c r="O971" s="86"/>
      <c r="P971" s="86"/>
      <c r="Q971" s="86"/>
      <c r="R971" s="86"/>
      <c r="S971" s="111"/>
      <c r="T971" s="195" t="str">
        <f t="shared" si="14"/>
        <v/>
      </c>
    </row>
    <row r="972" spans="1:20" s="112" customFormat="1" ht="15.75">
      <c r="A972" s="87"/>
      <c r="B972" s="87"/>
      <c r="C972" s="113"/>
      <c r="D972" s="114"/>
      <c r="E972" s="86"/>
      <c r="F972" s="86"/>
      <c r="G972" s="86"/>
      <c r="H972" s="86"/>
      <c r="I972" s="86"/>
      <c r="J972" s="86"/>
      <c r="K972" s="86"/>
      <c r="L972" s="86"/>
      <c r="M972" s="86"/>
      <c r="N972" s="86"/>
      <c r="O972" s="86"/>
      <c r="P972" s="86"/>
      <c r="Q972" s="86"/>
      <c r="R972" s="86"/>
      <c r="S972" s="111"/>
      <c r="T972" s="195" t="str">
        <f t="shared" si="14"/>
        <v/>
      </c>
    </row>
    <row r="973" spans="1:20" s="112" customFormat="1" ht="15.75">
      <c r="A973" s="87"/>
      <c r="B973" s="87"/>
      <c r="C973" s="113"/>
      <c r="D973" s="114"/>
      <c r="E973" s="86"/>
      <c r="F973" s="86"/>
      <c r="G973" s="86"/>
      <c r="H973" s="86"/>
      <c r="I973" s="86"/>
      <c r="J973" s="86"/>
      <c r="K973" s="86"/>
      <c r="L973" s="86"/>
      <c r="M973" s="86"/>
      <c r="N973" s="86"/>
      <c r="O973" s="86"/>
      <c r="P973" s="86"/>
      <c r="Q973" s="86"/>
      <c r="R973" s="86"/>
      <c r="S973" s="111"/>
      <c r="T973" s="195" t="str">
        <f t="shared" si="14"/>
        <v/>
      </c>
    </row>
    <row r="974" spans="1:20" s="112" customFormat="1" ht="15.75">
      <c r="A974" s="87"/>
      <c r="B974" s="87"/>
      <c r="C974" s="113"/>
      <c r="D974" s="114"/>
      <c r="E974" s="86"/>
      <c r="F974" s="86"/>
      <c r="G974" s="86"/>
      <c r="H974" s="86"/>
      <c r="I974" s="86"/>
      <c r="J974" s="86"/>
      <c r="K974" s="86"/>
      <c r="L974" s="86"/>
      <c r="M974" s="86"/>
      <c r="N974" s="86"/>
      <c r="O974" s="86"/>
      <c r="P974" s="86"/>
      <c r="Q974" s="86"/>
      <c r="R974" s="86"/>
      <c r="S974" s="111"/>
      <c r="T974" s="195" t="str">
        <f t="shared" si="14"/>
        <v/>
      </c>
    </row>
    <row r="975" spans="1:20" s="112" customFormat="1" ht="15.75">
      <c r="A975" s="87"/>
      <c r="B975" s="87"/>
      <c r="C975" s="113"/>
      <c r="D975" s="114"/>
      <c r="E975" s="86"/>
      <c r="F975" s="86"/>
      <c r="G975" s="86"/>
      <c r="H975" s="86"/>
      <c r="I975" s="86"/>
      <c r="J975" s="86"/>
      <c r="K975" s="86"/>
      <c r="L975" s="86"/>
      <c r="M975" s="86"/>
      <c r="N975" s="86"/>
      <c r="O975" s="86"/>
      <c r="P975" s="86"/>
      <c r="Q975" s="86"/>
      <c r="R975" s="86"/>
      <c r="S975" s="111"/>
      <c r="T975" s="195" t="str">
        <f t="shared" si="14"/>
        <v/>
      </c>
    </row>
    <row r="976" spans="1:20" s="112" customFormat="1" ht="15.75">
      <c r="A976" s="87"/>
      <c r="B976" s="87"/>
      <c r="C976" s="113"/>
      <c r="D976" s="114"/>
      <c r="E976" s="86"/>
      <c r="F976" s="86"/>
      <c r="G976" s="86"/>
      <c r="H976" s="86"/>
      <c r="I976" s="86"/>
      <c r="J976" s="86"/>
      <c r="K976" s="86"/>
      <c r="L976" s="86"/>
      <c r="M976" s="86"/>
      <c r="N976" s="86"/>
      <c r="O976" s="86"/>
      <c r="P976" s="86"/>
      <c r="Q976" s="86"/>
      <c r="R976" s="86"/>
      <c r="S976" s="111"/>
      <c r="T976" s="195" t="str">
        <f t="shared" si="14"/>
        <v/>
      </c>
    </row>
    <row r="977" spans="1:20" s="112" customFormat="1" ht="15.75">
      <c r="A977" s="87"/>
      <c r="B977" s="87"/>
      <c r="C977" s="113"/>
      <c r="D977" s="114"/>
      <c r="E977" s="86"/>
      <c r="F977" s="86"/>
      <c r="G977" s="86"/>
      <c r="H977" s="86"/>
      <c r="I977" s="86"/>
      <c r="J977" s="86"/>
      <c r="K977" s="86"/>
      <c r="L977" s="86"/>
      <c r="M977" s="86"/>
      <c r="N977" s="86"/>
      <c r="O977" s="86"/>
      <c r="P977" s="86"/>
      <c r="Q977" s="86"/>
      <c r="R977" s="86"/>
      <c r="S977" s="111"/>
      <c r="T977" s="195" t="str">
        <f t="shared" si="14"/>
        <v/>
      </c>
    </row>
    <row r="978" spans="1:20" s="112" customFormat="1" ht="15.75">
      <c r="A978" s="87"/>
      <c r="B978" s="87"/>
      <c r="C978" s="113"/>
      <c r="D978" s="114"/>
      <c r="E978" s="86"/>
      <c r="F978" s="86"/>
      <c r="G978" s="86"/>
      <c r="H978" s="86"/>
      <c r="I978" s="86"/>
      <c r="J978" s="86"/>
      <c r="K978" s="86"/>
      <c r="L978" s="86"/>
      <c r="M978" s="86"/>
      <c r="N978" s="86"/>
      <c r="O978" s="86"/>
      <c r="P978" s="86"/>
      <c r="Q978" s="86"/>
      <c r="R978" s="86"/>
      <c r="S978" s="111"/>
      <c r="T978" s="195" t="str">
        <f t="shared" ref="T978:T1012" si="15">IF(AND(OR(ISTEXT(A978),ISTEXT(B978),NOT(ISBLANK(C978)),NOT(ISBLANK(D978)),NOT(ISBLANK(E978))),OR(ISBLANK(A978),ISBLANK(B978),ISBLANK(C978),ISBLANK(E978))),"unvollständig","")</f>
        <v/>
      </c>
    </row>
    <row r="979" spans="1:20" s="112" customFormat="1" ht="15.75">
      <c r="A979" s="87"/>
      <c r="B979" s="87"/>
      <c r="C979" s="113"/>
      <c r="D979" s="114"/>
      <c r="E979" s="86"/>
      <c r="F979" s="86"/>
      <c r="G979" s="86"/>
      <c r="H979" s="86"/>
      <c r="I979" s="86"/>
      <c r="J979" s="86"/>
      <c r="K979" s="86"/>
      <c r="L979" s="86"/>
      <c r="M979" s="86"/>
      <c r="N979" s="86"/>
      <c r="O979" s="86"/>
      <c r="P979" s="86"/>
      <c r="Q979" s="86"/>
      <c r="R979" s="86"/>
      <c r="S979" s="111"/>
      <c r="T979" s="195" t="str">
        <f t="shared" si="15"/>
        <v/>
      </c>
    </row>
    <row r="980" spans="1:20" s="112" customFormat="1" ht="15.75">
      <c r="A980" s="87"/>
      <c r="B980" s="87"/>
      <c r="C980" s="113"/>
      <c r="D980" s="114"/>
      <c r="E980" s="86"/>
      <c r="F980" s="86"/>
      <c r="G980" s="86"/>
      <c r="H980" s="86"/>
      <c r="I980" s="86"/>
      <c r="J980" s="86"/>
      <c r="K980" s="86"/>
      <c r="L980" s="86"/>
      <c r="M980" s="86"/>
      <c r="N980" s="86"/>
      <c r="O980" s="86"/>
      <c r="P980" s="86"/>
      <c r="Q980" s="86"/>
      <c r="R980" s="86"/>
      <c r="S980" s="111"/>
      <c r="T980" s="195" t="str">
        <f t="shared" si="15"/>
        <v/>
      </c>
    </row>
    <row r="981" spans="1:20" s="112" customFormat="1" ht="15.75">
      <c r="A981" s="87"/>
      <c r="B981" s="87"/>
      <c r="C981" s="113"/>
      <c r="D981" s="114"/>
      <c r="E981" s="86"/>
      <c r="F981" s="86"/>
      <c r="G981" s="86"/>
      <c r="H981" s="86"/>
      <c r="I981" s="86"/>
      <c r="J981" s="86"/>
      <c r="K981" s="86"/>
      <c r="L981" s="86"/>
      <c r="M981" s="86"/>
      <c r="N981" s="86"/>
      <c r="O981" s="86"/>
      <c r="P981" s="86"/>
      <c r="Q981" s="86"/>
      <c r="R981" s="86"/>
      <c r="S981" s="111"/>
      <c r="T981" s="195" t="str">
        <f t="shared" si="15"/>
        <v/>
      </c>
    </row>
    <row r="982" spans="1:20" s="112" customFormat="1" ht="15.75">
      <c r="A982" s="87"/>
      <c r="B982" s="87"/>
      <c r="C982" s="113"/>
      <c r="D982" s="114"/>
      <c r="E982" s="86"/>
      <c r="F982" s="86"/>
      <c r="G982" s="86"/>
      <c r="H982" s="86"/>
      <c r="I982" s="86"/>
      <c r="J982" s="86"/>
      <c r="K982" s="86"/>
      <c r="L982" s="86"/>
      <c r="M982" s="86"/>
      <c r="N982" s="86"/>
      <c r="O982" s="86"/>
      <c r="P982" s="86"/>
      <c r="Q982" s="86"/>
      <c r="R982" s="86"/>
      <c r="S982" s="111"/>
      <c r="T982" s="195" t="str">
        <f t="shared" si="15"/>
        <v/>
      </c>
    </row>
    <row r="983" spans="1:20" s="112" customFormat="1" ht="15.75">
      <c r="A983" s="87"/>
      <c r="B983" s="87"/>
      <c r="C983" s="113"/>
      <c r="D983" s="114"/>
      <c r="E983" s="86"/>
      <c r="F983" s="86"/>
      <c r="G983" s="86"/>
      <c r="H983" s="86"/>
      <c r="I983" s="86"/>
      <c r="J983" s="86"/>
      <c r="K983" s="86"/>
      <c r="L983" s="86"/>
      <c r="M983" s="86"/>
      <c r="N983" s="86"/>
      <c r="O983" s="86"/>
      <c r="P983" s="86"/>
      <c r="Q983" s="86"/>
      <c r="R983" s="86"/>
      <c r="S983" s="111"/>
      <c r="T983" s="195" t="str">
        <f t="shared" si="15"/>
        <v/>
      </c>
    </row>
    <row r="984" spans="1:20" s="112" customFormat="1" ht="15.75">
      <c r="A984" s="87"/>
      <c r="B984" s="87"/>
      <c r="C984" s="113"/>
      <c r="D984" s="114"/>
      <c r="E984" s="86"/>
      <c r="F984" s="86"/>
      <c r="G984" s="86"/>
      <c r="H984" s="86"/>
      <c r="I984" s="86"/>
      <c r="J984" s="86"/>
      <c r="K984" s="86"/>
      <c r="L984" s="86"/>
      <c r="M984" s="86"/>
      <c r="N984" s="86"/>
      <c r="O984" s="86"/>
      <c r="P984" s="86"/>
      <c r="Q984" s="86"/>
      <c r="R984" s="86"/>
      <c r="S984" s="111"/>
      <c r="T984" s="195" t="str">
        <f t="shared" si="15"/>
        <v/>
      </c>
    </row>
    <row r="985" spans="1:20" s="112" customFormat="1" ht="15.75">
      <c r="A985" s="87"/>
      <c r="B985" s="87"/>
      <c r="C985" s="113"/>
      <c r="D985" s="114"/>
      <c r="E985" s="86"/>
      <c r="F985" s="86"/>
      <c r="G985" s="86"/>
      <c r="H985" s="86"/>
      <c r="I985" s="86"/>
      <c r="J985" s="86"/>
      <c r="K985" s="86"/>
      <c r="L985" s="86"/>
      <c r="M985" s="86"/>
      <c r="N985" s="86"/>
      <c r="O985" s="86"/>
      <c r="P985" s="86"/>
      <c r="Q985" s="86"/>
      <c r="R985" s="86"/>
      <c r="S985" s="111"/>
      <c r="T985" s="195" t="str">
        <f t="shared" si="15"/>
        <v/>
      </c>
    </row>
    <row r="986" spans="1:20" s="112" customFormat="1" ht="15.75">
      <c r="A986" s="87"/>
      <c r="B986" s="87"/>
      <c r="C986" s="113"/>
      <c r="D986" s="114"/>
      <c r="E986" s="86"/>
      <c r="F986" s="86"/>
      <c r="G986" s="86"/>
      <c r="H986" s="86"/>
      <c r="I986" s="86"/>
      <c r="J986" s="86"/>
      <c r="K986" s="86"/>
      <c r="L986" s="86"/>
      <c r="M986" s="86"/>
      <c r="N986" s="86"/>
      <c r="O986" s="86"/>
      <c r="P986" s="86"/>
      <c r="Q986" s="86"/>
      <c r="R986" s="86"/>
      <c r="S986" s="111"/>
      <c r="T986" s="195" t="str">
        <f t="shared" si="15"/>
        <v/>
      </c>
    </row>
    <row r="987" spans="1:20" s="112" customFormat="1" ht="15.75">
      <c r="A987" s="87"/>
      <c r="B987" s="87"/>
      <c r="C987" s="113"/>
      <c r="D987" s="114"/>
      <c r="E987" s="86"/>
      <c r="F987" s="86"/>
      <c r="G987" s="86"/>
      <c r="H987" s="86"/>
      <c r="I987" s="86"/>
      <c r="J987" s="86"/>
      <c r="K987" s="86"/>
      <c r="L987" s="86"/>
      <c r="M987" s="86"/>
      <c r="N987" s="86"/>
      <c r="O987" s="86"/>
      <c r="P987" s="86"/>
      <c r="Q987" s="86"/>
      <c r="R987" s="86"/>
      <c r="S987" s="111"/>
      <c r="T987" s="195" t="str">
        <f t="shared" si="15"/>
        <v/>
      </c>
    </row>
    <row r="988" spans="1:20" s="112" customFormat="1" ht="15.75">
      <c r="A988" s="87"/>
      <c r="B988" s="87"/>
      <c r="C988" s="113"/>
      <c r="D988" s="114"/>
      <c r="E988" s="86"/>
      <c r="F988" s="86"/>
      <c r="G988" s="86"/>
      <c r="H988" s="86"/>
      <c r="I988" s="86"/>
      <c r="J988" s="86"/>
      <c r="K988" s="86"/>
      <c r="L988" s="86"/>
      <c r="M988" s="86"/>
      <c r="N988" s="86"/>
      <c r="O988" s="86"/>
      <c r="P988" s="86"/>
      <c r="Q988" s="86"/>
      <c r="R988" s="86"/>
      <c r="S988" s="111"/>
      <c r="T988" s="195" t="str">
        <f t="shared" si="15"/>
        <v/>
      </c>
    </row>
    <row r="989" spans="1:20" s="112" customFormat="1" ht="15.75">
      <c r="A989" s="87"/>
      <c r="B989" s="87"/>
      <c r="C989" s="113"/>
      <c r="D989" s="114"/>
      <c r="E989" s="86"/>
      <c r="F989" s="86"/>
      <c r="G989" s="86"/>
      <c r="H989" s="86"/>
      <c r="I989" s="86"/>
      <c r="J989" s="86"/>
      <c r="K989" s="86"/>
      <c r="L989" s="86"/>
      <c r="M989" s="86"/>
      <c r="N989" s="86"/>
      <c r="O989" s="86"/>
      <c r="P989" s="86"/>
      <c r="Q989" s="86"/>
      <c r="R989" s="86"/>
      <c r="S989" s="111"/>
      <c r="T989" s="195" t="str">
        <f t="shared" si="15"/>
        <v/>
      </c>
    </row>
    <row r="990" spans="1:20" s="112" customFormat="1" ht="15.75">
      <c r="A990" s="87"/>
      <c r="B990" s="87"/>
      <c r="C990" s="113"/>
      <c r="D990" s="114"/>
      <c r="E990" s="86"/>
      <c r="F990" s="86"/>
      <c r="G990" s="86"/>
      <c r="H990" s="86"/>
      <c r="I990" s="86"/>
      <c r="J990" s="86"/>
      <c r="K990" s="86"/>
      <c r="L990" s="86"/>
      <c r="M990" s="86"/>
      <c r="N990" s="86"/>
      <c r="O990" s="86"/>
      <c r="P990" s="86"/>
      <c r="Q990" s="86"/>
      <c r="R990" s="86"/>
      <c r="S990" s="111"/>
      <c r="T990" s="195" t="str">
        <f t="shared" si="15"/>
        <v/>
      </c>
    </row>
    <row r="991" spans="1:20" s="112" customFormat="1" ht="15.75">
      <c r="A991" s="87"/>
      <c r="B991" s="87"/>
      <c r="C991" s="113"/>
      <c r="D991" s="114"/>
      <c r="E991" s="86"/>
      <c r="F991" s="86"/>
      <c r="G991" s="86"/>
      <c r="H991" s="86"/>
      <c r="I991" s="86"/>
      <c r="J991" s="86"/>
      <c r="K991" s="86"/>
      <c r="L991" s="86"/>
      <c r="M991" s="86"/>
      <c r="N991" s="86"/>
      <c r="O991" s="86"/>
      <c r="P991" s="86"/>
      <c r="Q991" s="86"/>
      <c r="R991" s="86"/>
      <c r="S991" s="111"/>
      <c r="T991" s="195" t="str">
        <f t="shared" si="15"/>
        <v/>
      </c>
    </row>
    <row r="992" spans="1:20" s="112" customFormat="1" ht="15.75">
      <c r="A992" s="87"/>
      <c r="B992" s="87"/>
      <c r="C992" s="113"/>
      <c r="D992" s="114"/>
      <c r="E992" s="86"/>
      <c r="F992" s="86"/>
      <c r="G992" s="86"/>
      <c r="H992" s="86"/>
      <c r="I992" s="86"/>
      <c r="J992" s="86"/>
      <c r="K992" s="86"/>
      <c r="L992" s="86"/>
      <c r="M992" s="86"/>
      <c r="N992" s="86"/>
      <c r="O992" s="86"/>
      <c r="P992" s="86"/>
      <c r="Q992" s="86"/>
      <c r="R992" s="86"/>
      <c r="S992" s="111"/>
      <c r="T992" s="195" t="str">
        <f t="shared" si="15"/>
        <v/>
      </c>
    </row>
    <row r="993" spans="1:20" s="112" customFormat="1" ht="15.75">
      <c r="A993" s="87"/>
      <c r="B993" s="87"/>
      <c r="C993" s="113"/>
      <c r="D993" s="114"/>
      <c r="E993" s="86"/>
      <c r="F993" s="86"/>
      <c r="G993" s="86"/>
      <c r="H993" s="86"/>
      <c r="I993" s="86"/>
      <c r="J993" s="86"/>
      <c r="K993" s="86"/>
      <c r="L993" s="86"/>
      <c r="M993" s="86"/>
      <c r="N993" s="86"/>
      <c r="O993" s="86"/>
      <c r="P993" s="86"/>
      <c r="Q993" s="86"/>
      <c r="R993" s="86"/>
      <c r="S993" s="111"/>
      <c r="T993" s="195" t="str">
        <f t="shared" si="15"/>
        <v/>
      </c>
    </row>
    <row r="994" spans="1:20" s="112" customFormat="1" ht="15.75">
      <c r="A994" s="87"/>
      <c r="B994" s="87"/>
      <c r="C994" s="113"/>
      <c r="D994" s="114"/>
      <c r="E994" s="86"/>
      <c r="F994" s="86"/>
      <c r="G994" s="86"/>
      <c r="H994" s="86"/>
      <c r="I994" s="86"/>
      <c r="J994" s="86"/>
      <c r="K994" s="86"/>
      <c r="L994" s="86"/>
      <c r="M994" s="86"/>
      <c r="N994" s="86"/>
      <c r="O994" s="86"/>
      <c r="P994" s="86"/>
      <c r="Q994" s="86"/>
      <c r="R994" s="86"/>
      <c r="S994" s="111"/>
      <c r="T994" s="195" t="str">
        <f t="shared" si="15"/>
        <v/>
      </c>
    </row>
    <row r="995" spans="1:20" s="112" customFormat="1" ht="15.75">
      <c r="A995" s="87"/>
      <c r="B995" s="87"/>
      <c r="C995" s="113"/>
      <c r="D995" s="114"/>
      <c r="E995" s="86"/>
      <c r="F995" s="86"/>
      <c r="G995" s="86"/>
      <c r="H995" s="86"/>
      <c r="I995" s="86"/>
      <c r="J995" s="86"/>
      <c r="K995" s="86"/>
      <c r="L995" s="86"/>
      <c r="M995" s="86"/>
      <c r="N995" s="86"/>
      <c r="O995" s="86"/>
      <c r="P995" s="86"/>
      <c r="Q995" s="86"/>
      <c r="R995" s="86"/>
      <c r="S995" s="111"/>
      <c r="T995" s="195" t="str">
        <f t="shared" si="15"/>
        <v/>
      </c>
    </row>
    <row r="996" spans="1:20" s="112" customFormat="1" ht="15.75">
      <c r="A996" s="87"/>
      <c r="B996" s="87"/>
      <c r="C996" s="113"/>
      <c r="D996" s="114"/>
      <c r="E996" s="86"/>
      <c r="F996" s="86"/>
      <c r="G996" s="86"/>
      <c r="H996" s="86"/>
      <c r="I996" s="86"/>
      <c r="J996" s="86"/>
      <c r="K996" s="86"/>
      <c r="L996" s="86"/>
      <c r="M996" s="86"/>
      <c r="N996" s="86"/>
      <c r="O996" s="86"/>
      <c r="P996" s="86"/>
      <c r="Q996" s="86"/>
      <c r="R996" s="86"/>
      <c r="S996" s="111"/>
      <c r="T996" s="195" t="str">
        <f t="shared" si="15"/>
        <v/>
      </c>
    </row>
    <row r="997" spans="1:20" s="112" customFormat="1" ht="15.75">
      <c r="A997" s="87"/>
      <c r="B997" s="87"/>
      <c r="C997" s="113"/>
      <c r="D997" s="114"/>
      <c r="E997" s="86"/>
      <c r="F997" s="86"/>
      <c r="G997" s="86"/>
      <c r="H997" s="86"/>
      <c r="I997" s="86"/>
      <c r="J997" s="86"/>
      <c r="K997" s="86"/>
      <c r="L997" s="86"/>
      <c r="M997" s="86"/>
      <c r="N997" s="86"/>
      <c r="O997" s="86"/>
      <c r="P997" s="86"/>
      <c r="Q997" s="86"/>
      <c r="R997" s="86"/>
      <c r="S997" s="111"/>
      <c r="T997" s="195" t="str">
        <f t="shared" si="15"/>
        <v/>
      </c>
    </row>
    <row r="998" spans="1:20" s="112" customFormat="1" ht="15.75">
      <c r="A998" s="87"/>
      <c r="B998" s="87"/>
      <c r="C998" s="113"/>
      <c r="D998" s="114"/>
      <c r="E998" s="86"/>
      <c r="F998" s="86"/>
      <c r="G998" s="86"/>
      <c r="H998" s="86"/>
      <c r="I998" s="86"/>
      <c r="J998" s="86"/>
      <c r="K998" s="86"/>
      <c r="L998" s="86"/>
      <c r="M998" s="86"/>
      <c r="N998" s="86"/>
      <c r="O998" s="86"/>
      <c r="P998" s="86"/>
      <c r="Q998" s="86"/>
      <c r="R998" s="86"/>
      <c r="S998" s="111"/>
      <c r="T998" s="195" t="str">
        <f t="shared" si="15"/>
        <v/>
      </c>
    </row>
    <row r="999" spans="1:20" s="112" customFormat="1" ht="15.75">
      <c r="A999" s="87"/>
      <c r="B999" s="87"/>
      <c r="C999" s="113"/>
      <c r="D999" s="114"/>
      <c r="E999" s="86"/>
      <c r="F999" s="86"/>
      <c r="G999" s="86"/>
      <c r="H999" s="86"/>
      <c r="I999" s="86"/>
      <c r="J999" s="86"/>
      <c r="K999" s="86"/>
      <c r="L999" s="86"/>
      <c r="M999" s="86"/>
      <c r="N999" s="86"/>
      <c r="O999" s="86"/>
      <c r="P999" s="86"/>
      <c r="Q999" s="86"/>
      <c r="R999" s="86"/>
      <c r="S999" s="111"/>
      <c r="T999" s="195" t="str">
        <f t="shared" si="15"/>
        <v/>
      </c>
    </row>
    <row r="1000" spans="1:20" s="112" customFormat="1" ht="15.75">
      <c r="A1000" s="87"/>
      <c r="B1000" s="87"/>
      <c r="C1000" s="113"/>
      <c r="D1000" s="114"/>
      <c r="E1000" s="86"/>
      <c r="F1000" s="86"/>
      <c r="G1000" s="86"/>
      <c r="H1000" s="86"/>
      <c r="I1000" s="86"/>
      <c r="J1000" s="86"/>
      <c r="K1000" s="86"/>
      <c r="L1000" s="86"/>
      <c r="M1000" s="86"/>
      <c r="N1000" s="86"/>
      <c r="O1000" s="86"/>
      <c r="P1000" s="86"/>
      <c r="Q1000" s="86"/>
      <c r="R1000" s="86"/>
      <c r="S1000" s="111"/>
      <c r="T1000" s="195" t="str">
        <f t="shared" si="15"/>
        <v/>
      </c>
    </row>
    <row r="1001" spans="1:20" s="112" customFormat="1" ht="15.75">
      <c r="A1001" s="87"/>
      <c r="B1001" s="87"/>
      <c r="C1001" s="113"/>
      <c r="D1001" s="114"/>
      <c r="E1001" s="86"/>
      <c r="F1001" s="86"/>
      <c r="G1001" s="86"/>
      <c r="H1001" s="86"/>
      <c r="I1001" s="86"/>
      <c r="J1001" s="86"/>
      <c r="K1001" s="86"/>
      <c r="L1001" s="86"/>
      <c r="M1001" s="86"/>
      <c r="N1001" s="86"/>
      <c r="O1001" s="86"/>
      <c r="P1001" s="86"/>
      <c r="Q1001" s="86"/>
      <c r="R1001" s="86"/>
      <c r="S1001" s="111"/>
      <c r="T1001" s="195" t="str">
        <f t="shared" si="15"/>
        <v/>
      </c>
    </row>
    <row r="1002" spans="1:20" s="112" customFormat="1" ht="15.75">
      <c r="A1002" s="87"/>
      <c r="B1002" s="87"/>
      <c r="C1002" s="113"/>
      <c r="D1002" s="114"/>
      <c r="E1002" s="86"/>
      <c r="F1002" s="86"/>
      <c r="G1002" s="86"/>
      <c r="H1002" s="86"/>
      <c r="I1002" s="86"/>
      <c r="J1002" s="86"/>
      <c r="K1002" s="86"/>
      <c r="L1002" s="86"/>
      <c r="M1002" s="86"/>
      <c r="N1002" s="86"/>
      <c r="O1002" s="86"/>
      <c r="P1002" s="86"/>
      <c r="Q1002" s="86"/>
      <c r="R1002" s="86"/>
      <c r="S1002" s="111"/>
      <c r="T1002" s="195" t="str">
        <f t="shared" si="15"/>
        <v/>
      </c>
    </row>
    <row r="1003" spans="1:20" s="112" customFormat="1" ht="15.75">
      <c r="A1003" s="87"/>
      <c r="B1003" s="87"/>
      <c r="C1003" s="113"/>
      <c r="D1003" s="114"/>
      <c r="E1003" s="86"/>
      <c r="F1003" s="86"/>
      <c r="G1003" s="86"/>
      <c r="H1003" s="86"/>
      <c r="I1003" s="86"/>
      <c r="J1003" s="86"/>
      <c r="K1003" s="86"/>
      <c r="L1003" s="86"/>
      <c r="M1003" s="86"/>
      <c r="N1003" s="86"/>
      <c r="O1003" s="86"/>
      <c r="P1003" s="86"/>
      <c r="Q1003" s="86"/>
      <c r="R1003" s="86"/>
      <c r="S1003" s="111"/>
      <c r="T1003" s="195" t="str">
        <f t="shared" si="15"/>
        <v/>
      </c>
    </row>
    <row r="1004" spans="1:20" s="112" customFormat="1" ht="15.75">
      <c r="A1004" s="87"/>
      <c r="B1004" s="87"/>
      <c r="C1004" s="113"/>
      <c r="D1004" s="114"/>
      <c r="E1004" s="86"/>
      <c r="F1004" s="86"/>
      <c r="G1004" s="86"/>
      <c r="H1004" s="86"/>
      <c r="I1004" s="86"/>
      <c r="J1004" s="86"/>
      <c r="K1004" s="86"/>
      <c r="L1004" s="86"/>
      <c r="M1004" s="86"/>
      <c r="N1004" s="86"/>
      <c r="O1004" s="86"/>
      <c r="P1004" s="86"/>
      <c r="Q1004" s="86"/>
      <c r="R1004" s="86"/>
      <c r="S1004" s="111"/>
      <c r="T1004" s="195" t="str">
        <f t="shared" si="15"/>
        <v/>
      </c>
    </row>
    <row r="1005" spans="1:20" s="112" customFormat="1" ht="15.75">
      <c r="A1005" s="87"/>
      <c r="B1005" s="87"/>
      <c r="C1005" s="113"/>
      <c r="D1005" s="114"/>
      <c r="E1005" s="86"/>
      <c r="F1005" s="86"/>
      <c r="G1005" s="86"/>
      <c r="H1005" s="86"/>
      <c r="I1005" s="86"/>
      <c r="J1005" s="86"/>
      <c r="K1005" s="86"/>
      <c r="L1005" s="86"/>
      <c r="M1005" s="86"/>
      <c r="N1005" s="86"/>
      <c r="O1005" s="86"/>
      <c r="P1005" s="86"/>
      <c r="Q1005" s="86"/>
      <c r="R1005" s="86"/>
      <c r="S1005" s="111"/>
      <c r="T1005" s="195" t="str">
        <f t="shared" si="15"/>
        <v/>
      </c>
    </row>
    <row r="1006" spans="1:20" s="112" customFormat="1" ht="15.75">
      <c r="A1006" s="87"/>
      <c r="B1006" s="87"/>
      <c r="C1006" s="113"/>
      <c r="D1006" s="114"/>
      <c r="E1006" s="86"/>
      <c r="F1006" s="86"/>
      <c r="G1006" s="86"/>
      <c r="H1006" s="86"/>
      <c r="I1006" s="86"/>
      <c r="J1006" s="86"/>
      <c r="K1006" s="86"/>
      <c r="L1006" s="86"/>
      <c r="M1006" s="86"/>
      <c r="N1006" s="86"/>
      <c r="O1006" s="86"/>
      <c r="P1006" s="86"/>
      <c r="Q1006" s="86"/>
      <c r="R1006" s="86"/>
      <c r="S1006" s="111"/>
      <c r="T1006" s="195" t="str">
        <f t="shared" si="15"/>
        <v/>
      </c>
    </row>
    <row r="1007" spans="1:20" s="112" customFormat="1" ht="15.75">
      <c r="A1007" s="87"/>
      <c r="B1007" s="87"/>
      <c r="C1007" s="113"/>
      <c r="D1007" s="114"/>
      <c r="E1007" s="86"/>
      <c r="F1007" s="86"/>
      <c r="G1007" s="86"/>
      <c r="H1007" s="86"/>
      <c r="I1007" s="86"/>
      <c r="J1007" s="86"/>
      <c r="K1007" s="86"/>
      <c r="L1007" s="86"/>
      <c r="M1007" s="86"/>
      <c r="N1007" s="86"/>
      <c r="O1007" s="86"/>
      <c r="P1007" s="86"/>
      <c r="Q1007" s="86"/>
      <c r="R1007" s="86"/>
      <c r="S1007" s="111"/>
      <c r="T1007" s="195" t="str">
        <f t="shared" si="15"/>
        <v/>
      </c>
    </row>
    <row r="1008" spans="1:20" s="112" customFormat="1" ht="15.75">
      <c r="A1008" s="87"/>
      <c r="B1008" s="87"/>
      <c r="C1008" s="113"/>
      <c r="D1008" s="114"/>
      <c r="E1008" s="86"/>
      <c r="F1008" s="86"/>
      <c r="G1008" s="86"/>
      <c r="H1008" s="86"/>
      <c r="I1008" s="86"/>
      <c r="J1008" s="86"/>
      <c r="K1008" s="86"/>
      <c r="L1008" s="86"/>
      <c r="M1008" s="86"/>
      <c r="N1008" s="86"/>
      <c r="O1008" s="86"/>
      <c r="P1008" s="86"/>
      <c r="Q1008" s="86"/>
      <c r="R1008" s="86"/>
      <c r="S1008" s="111"/>
      <c r="T1008" s="195" t="str">
        <f t="shared" si="15"/>
        <v/>
      </c>
    </row>
    <row r="1009" spans="1:20" s="112" customFormat="1" ht="15.75">
      <c r="A1009" s="87"/>
      <c r="B1009" s="87"/>
      <c r="C1009" s="113"/>
      <c r="D1009" s="114"/>
      <c r="E1009" s="86"/>
      <c r="F1009" s="86"/>
      <c r="G1009" s="86"/>
      <c r="H1009" s="86"/>
      <c r="I1009" s="86"/>
      <c r="J1009" s="86"/>
      <c r="K1009" s="86"/>
      <c r="L1009" s="86"/>
      <c r="M1009" s="86"/>
      <c r="N1009" s="86"/>
      <c r="O1009" s="86"/>
      <c r="P1009" s="86"/>
      <c r="Q1009" s="86"/>
      <c r="R1009" s="86"/>
      <c r="S1009" s="111"/>
      <c r="T1009" s="195" t="str">
        <f t="shared" si="15"/>
        <v/>
      </c>
    </row>
    <row r="1010" spans="1:20" s="112" customFormat="1" ht="15.75">
      <c r="A1010" s="87"/>
      <c r="B1010" s="87"/>
      <c r="C1010" s="113"/>
      <c r="D1010" s="114"/>
      <c r="E1010" s="86"/>
      <c r="F1010" s="86"/>
      <c r="G1010" s="86"/>
      <c r="H1010" s="86"/>
      <c r="I1010" s="86"/>
      <c r="J1010" s="86"/>
      <c r="K1010" s="86"/>
      <c r="L1010" s="86"/>
      <c r="M1010" s="86"/>
      <c r="N1010" s="86"/>
      <c r="O1010" s="86"/>
      <c r="P1010" s="86"/>
      <c r="Q1010" s="86"/>
      <c r="R1010" s="86"/>
      <c r="S1010" s="111"/>
      <c r="T1010" s="195" t="str">
        <f t="shared" si="15"/>
        <v/>
      </c>
    </row>
    <row r="1011" spans="1:20" s="112" customFormat="1" ht="15.75">
      <c r="A1011" s="87"/>
      <c r="B1011" s="87"/>
      <c r="C1011" s="113"/>
      <c r="D1011" s="114"/>
      <c r="E1011" s="86"/>
      <c r="F1011" s="86"/>
      <c r="G1011" s="86"/>
      <c r="H1011" s="86"/>
      <c r="I1011" s="86"/>
      <c r="J1011" s="86"/>
      <c r="K1011" s="86"/>
      <c r="L1011" s="86"/>
      <c r="M1011" s="86"/>
      <c r="N1011" s="86"/>
      <c r="O1011" s="86"/>
      <c r="P1011" s="86"/>
      <c r="Q1011" s="86"/>
      <c r="R1011" s="86"/>
      <c r="S1011" s="111"/>
      <c r="T1011" s="195" t="str">
        <f t="shared" si="15"/>
        <v/>
      </c>
    </row>
    <row r="1012" spans="1:20" s="112" customFormat="1" ht="15.75">
      <c r="A1012" s="90"/>
      <c r="B1012" s="90"/>
      <c r="C1012" s="189"/>
      <c r="D1012" s="190"/>
      <c r="E1012" s="89"/>
      <c r="F1012" s="89"/>
      <c r="G1012" s="89"/>
      <c r="H1012" s="89"/>
      <c r="I1012" s="89"/>
      <c r="J1012" s="89"/>
      <c r="K1012" s="89"/>
      <c r="L1012" s="89"/>
      <c r="M1012" s="89"/>
      <c r="N1012" s="89"/>
      <c r="O1012" s="89"/>
      <c r="P1012" s="89"/>
      <c r="Q1012" s="89"/>
      <c r="R1012" s="89"/>
      <c r="S1012" s="111"/>
      <c r="T1012" s="195" t="str">
        <f t="shared" si="15"/>
        <v/>
      </c>
    </row>
  </sheetData>
  <sheetProtection selectLockedCells="1"/>
  <mergeCells count="1">
    <mergeCell ref="U21:W21"/>
  </mergeCells>
  <phoneticPr fontId="3" type="noConversion"/>
  <dataValidations count="11">
    <dataValidation type="list" allowBlank="1" showInputMessage="1" showErrorMessage="1" sqref="L62:M1012 K4:K1012 L4:M4 L11:M55">
      <formula1>Auswahl_Gerätturnen</formula1>
    </dataValidation>
    <dataValidation type="list" allowBlank="1" showInputMessage="1" showErrorMessage="1" sqref="N62:N1012 O4:R1012 N4 N11:N55">
      <formula1>Auswahl_Gymnastik</formula1>
    </dataValidation>
    <dataValidation type="list" errorStyle="warning" allowBlank="1" showInputMessage="1" showErrorMessage="1" errorTitle="Wettkampf-Nummer" error="Bitte geben Sie die Wettkampf-Nummer entsprechend der Ausschreibung ein. Eine Liste der Wettkämpfe finden Sie auch auf der Seite &quot;Übersicht&quot; dieser Excel-Datei." sqref="E4:E6 E8:E1012">
      <formula1>WKNrListe</formula1>
    </dataValidation>
    <dataValidation type="list" errorStyle="warning" allowBlank="1" showInputMessage="1" showErrorMessage="1" errorTitle="Wettkampf-Nummer" error="Bitte geben Sie die Wettkampf-Nummer entsprechend der Ausschreibung ein. Eine Liste der Wettkämpfe finden Sie auch auf der Seite &quot;Übersicht&quot; dieser Excel-Datei." promptTitle="Mannschafts-Nr." prompt="Wählen Sie hier die Mannschafts-Nr. entsprechend Spalte A des Blatts &quot;Mannschaften&quot; aus" sqref="F4:F1012">
      <formula1>MannschaftsNrListe</formula1>
    </dataValidation>
    <dataValidation type="list" errorStyle="warning" allowBlank="1" showInputMessage="1" showErrorMessage="1" errorTitle="Wettkampf-Nummer" error="Bitte geben Sie die Wettkampf-Nummer entsprechend der Ausschreibung ein. Eine Liste der Wettkämpfe finden Sie auch auf der Seite &quot;Übersicht&quot; dieser Excel-Datei." promptTitle="Wettkampf-Nummer" prompt="Wählen Sie hier einen der auf dem Blatt &quot;Übersicht&quot; definierten Wettkämpfe aus" sqref="E7">
      <formula1>WKNrListe</formula1>
    </dataValidation>
    <dataValidation type="whole" allowBlank="1" showInputMessage="1" showErrorMessage="1" errorTitle="Wahlwettkampf-Disziplin" error="Geben Sie hier die 3-stellige Zahl für die Schwierigkeitsstufe der Wahlwettkampf-Disziplin ein." promptTitle="4. Wahlwettkampf-Disziplin" prompt="Geben Sie hier die 3-stellige Zahl für die vierte Wahlwettkampf-Disziplin ein. Diese Zahl legt die Disziplin bzw. das Gerät und die Schwierigkeitsstufe fest." sqref="J4:J1012">
      <formula1>100</formula1>
      <formula2>999</formula2>
    </dataValidation>
    <dataValidation type="whole" allowBlank="1" showInputMessage="1" showErrorMessage="1" errorTitle="Wahlwettkampf-Disziplin" error="Geben Sie hier die 3-stellige Zahl für die Schwierigkeitsstufe der Wahlwettkampf-Disziplin ein." promptTitle="1. Wahlwettkampf-Disziplin" prompt="Geben Sie hier die 3-stellige Zahl für die erste Wahlwettkampf-Disziplin ein. Diese Zahl legt die Disziplin bzw. das Gerät und die Schwierigkeitsstufe fest." sqref="G4:G1012">
      <formula1>100</formula1>
      <formula2>999</formula2>
    </dataValidation>
    <dataValidation type="whole" allowBlank="1" showInputMessage="1" showErrorMessage="1" errorTitle="Wahlwettkampf-Disziplin" error="Geben Sie hier die 3-stellige Zahl für die Schwierigkeitsstufe der Wahlwettkampf-Disziplin ein." promptTitle="2. Wahlwettkampf-Disziplin" prompt="Geben Sie hier die 3-stellige Zahl für die zweite Wahlwettkampf-Disziplin ein. Diese Zahl legt die Disziplin bzw. das Gerät und die Schwierigkeitsstufe fest." sqref="H4:H1012">
      <formula1>100</formula1>
      <formula2>999</formula2>
    </dataValidation>
    <dataValidation type="whole" allowBlank="1" showInputMessage="1" showErrorMessage="1" errorTitle="Wahlwettkampf-Disziplin" error="Geben Sie hier die 3-stellige Zahl für die Schwierigkeitsstufe der Wahlwettkampf-Disziplin ein." promptTitle="3. Wahlwettkampf-Disziplin" prompt="Geben Sie hier die 3-stellige Zahl für die dritte Wahlwettkampf-Disziplin ein. Diese Zahl legt die Disziplin bzw. das Gerät und die Schwierigkeitsstufe fest." sqref="I4:I1012">
      <formula1>100</formula1>
      <formula2>999</formula2>
    </dataValidation>
    <dataValidation type="whole" allowBlank="1" showInputMessage="1" showErrorMessage="1" sqref="D4:D1012">
      <formula1>1</formula1>
      <formula2>99999</formula2>
    </dataValidation>
    <dataValidation type="date" allowBlank="1" showInputMessage="1" showErrorMessage="1" errorTitle="Geburtsdatum" error="Die Eingabe des Geburtsdatums ist nicht plausibel" sqref="C4:C1012">
      <formula1>Geburtsdatum_Minimal</formula1>
      <formula2>Geburtsdatum_Maximal</formula2>
    </dataValidation>
  </dataValidations>
  <pageMargins left="0.78740157499999996" right="0.78740157499999996" top="0.984251969" bottom="0.984251969" header="0.4921259845" footer="0.4921259845"/>
  <pageSetup paperSize="9" orientation="landscape" r:id="rId1"/>
  <headerFooter alignWithMargins="0">
    <oddHeader>&amp;R&amp;A</oddHeader>
    <oddFooter>&amp;L&amp;D&amp;T&amp;R&amp;F</oddFooter>
  </headerFooter>
  <legacyDrawing r:id="rId2"/>
</worksheet>
</file>

<file path=xl/worksheets/sheet5.xml><?xml version="1.0" encoding="utf-8"?>
<worksheet xmlns="http://schemas.openxmlformats.org/spreadsheetml/2006/main" xmlns:r="http://schemas.openxmlformats.org/officeDocument/2006/relationships">
  <sheetPr codeName="Tabelle5">
    <pageSetUpPr fitToPage="1"/>
  </sheetPr>
  <dimension ref="A1:J41"/>
  <sheetViews>
    <sheetView zoomScaleNormal="100" workbookViewId="0">
      <selection activeCell="A3" sqref="A3"/>
    </sheetView>
  </sheetViews>
  <sheetFormatPr baseColWidth="10" defaultRowHeight="12.75"/>
  <cols>
    <col min="1" max="1" width="22.140625" customWidth="1"/>
    <col min="2" max="2" width="16" customWidth="1"/>
    <col min="3" max="3" width="25.7109375" bestFit="1" customWidth="1"/>
    <col min="4" max="4" width="7.5703125" style="91" customWidth="1"/>
    <col min="5" max="5" width="21.85546875" customWidth="1"/>
    <col min="6" max="6" width="18.42578125" customWidth="1"/>
    <col min="7" max="7" width="36.7109375" bestFit="1" customWidth="1"/>
    <col min="8" max="8" width="22.42578125" bestFit="1" customWidth="1"/>
    <col min="9" max="9" width="9.5703125" style="91" customWidth="1"/>
    <col min="10" max="10" width="13.140625" style="196" bestFit="1" customWidth="1"/>
  </cols>
  <sheetData>
    <row r="1" spans="1:10" ht="15.75">
      <c r="A1" s="115" t="str">
        <f>"Kampfrichter " &amp; Deckblatt!C24</f>
        <v xml:space="preserve">Kampfrichter </v>
      </c>
      <c r="B1" s="116"/>
      <c r="C1" s="116"/>
      <c r="D1" s="117"/>
      <c r="E1" s="116"/>
      <c r="F1" s="116"/>
      <c r="G1" s="116"/>
      <c r="H1" s="116"/>
      <c r="I1" s="118"/>
    </row>
    <row r="2" spans="1:10" s="14" customFormat="1" ht="11.25">
      <c r="A2" s="119" t="s">
        <v>223</v>
      </c>
      <c r="B2" s="119" t="s">
        <v>224</v>
      </c>
      <c r="C2" s="119" t="s">
        <v>228</v>
      </c>
      <c r="D2" s="120" t="s">
        <v>229</v>
      </c>
      <c r="E2" s="119" t="s">
        <v>230</v>
      </c>
      <c r="F2" s="119" t="s">
        <v>231</v>
      </c>
      <c r="G2" s="119" t="s">
        <v>232</v>
      </c>
      <c r="H2" s="119" t="s">
        <v>233</v>
      </c>
      <c r="I2" s="120" t="s">
        <v>234</v>
      </c>
      <c r="J2" s="197"/>
    </row>
    <row r="3" spans="1:10" ht="15">
      <c r="A3" s="121"/>
      <c r="B3" s="121"/>
      <c r="C3" s="121"/>
      <c r="D3" s="122"/>
      <c r="E3" s="121"/>
      <c r="F3" s="121"/>
      <c r="G3" s="198"/>
      <c r="H3" s="121"/>
      <c r="I3" s="122"/>
      <c r="J3" s="196" t="str">
        <f>IF(AND(OR(ISTEXT(A3),ISTEXT(B3),ISTEXT(C3),ISTEXT(D3),ISTEXT(E3),ISTEXT(F3),ISTEXT(G3),ISTEXT(H3)),OR(ISBLANK(A3),ISBLANK(B3),ISBLANK(C3),ISBLANK(E3),ISBLANK(F3))),"unvollständig","")</f>
        <v/>
      </c>
    </row>
    <row r="4" spans="1:10" ht="15">
      <c r="A4" s="87"/>
      <c r="B4" s="87"/>
      <c r="C4" s="87"/>
      <c r="D4" s="86"/>
      <c r="E4" s="87"/>
      <c r="F4" s="87"/>
      <c r="G4" s="87"/>
      <c r="H4" s="87"/>
      <c r="I4" s="86"/>
      <c r="J4" s="196" t="str">
        <f t="shared" ref="J4:J41" si="0">IF(AND(OR(ISTEXT(A4),ISTEXT(B4),ISTEXT(C4),ISTEXT(D4),ISTEXT(E4),ISTEXT(F4),ISTEXT(G4),ISTEXT(H4)),OR(ISBLANK(A4),ISBLANK(B4),ISBLANK(C4),ISBLANK(E4),ISBLANK(F4))),"unvollständig","")</f>
        <v/>
      </c>
    </row>
    <row r="5" spans="1:10" ht="15">
      <c r="A5" s="87"/>
      <c r="B5" s="87"/>
      <c r="C5" s="87"/>
      <c r="D5" s="86"/>
      <c r="E5" s="87"/>
      <c r="F5" s="87"/>
      <c r="G5" s="87"/>
      <c r="H5" s="87"/>
      <c r="I5" s="86"/>
      <c r="J5" s="196" t="str">
        <f t="shared" si="0"/>
        <v/>
      </c>
    </row>
    <row r="6" spans="1:10" ht="15">
      <c r="A6" s="87"/>
      <c r="B6" s="87"/>
      <c r="C6" s="87"/>
      <c r="D6" s="86"/>
      <c r="E6" s="87"/>
      <c r="F6" s="87"/>
      <c r="G6" s="87"/>
      <c r="H6" s="87"/>
      <c r="I6" s="86"/>
      <c r="J6" s="196" t="str">
        <f t="shared" si="0"/>
        <v/>
      </c>
    </row>
    <row r="7" spans="1:10" ht="15">
      <c r="A7" s="87"/>
      <c r="B7" s="87"/>
      <c r="C7" s="87"/>
      <c r="D7" s="86"/>
      <c r="E7" s="87"/>
      <c r="F7" s="87"/>
      <c r="G7" s="87"/>
      <c r="H7" s="87"/>
      <c r="I7" s="86"/>
      <c r="J7" s="196" t="str">
        <f t="shared" si="0"/>
        <v/>
      </c>
    </row>
    <row r="8" spans="1:10" ht="15">
      <c r="A8" s="87"/>
      <c r="B8" s="87"/>
      <c r="C8" s="87"/>
      <c r="D8" s="86"/>
      <c r="E8" s="87"/>
      <c r="F8" s="87"/>
      <c r="G8" s="87"/>
      <c r="H8" s="87"/>
      <c r="I8" s="86"/>
      <c r="J8" s="196" t="str">
        <f t="shared" si="0"/>
        <v/>
      </c>
    </row>
    <row r="9" spans="1:10" ht="15">
      <c r="A9" s="87"/>
      <c r="B9" s="87"/>
      <c r="C9" s="87"/>
      <c r="D9" s="86"/>
      <c r="E9" s="87"/>
      <c r="F9" s="87"/>
      <c r="G9" s="87"/>
      <c r="H9" s="87"/>
      <c r="I9" s="86"/>
      <c r="J9" s="196" t="str">
        <f t="shared" si="0"/>
        <v/>
      </c>
    </row>
    <row r="10" spans="1:10" ht="15">
      <c r="A10" s="87"/>
      <c r="B10" s="87"/>
      <c r="C10" s="87"/>
      <c r="D10" s="86"/>
      <c r="E10" s="87"/>
      <c r="F10" s="87"/>
      <c r="G10" s="87"/>
      <c r="H10" s="87"/>
      <c r="I10" s="86"/>
      <c r="J10" s="196" t="str">
        <f t="shared" si="0"/>
        <v/>
      </c>
    </row>
    <row r="11" spans="1:10" ht="15">
      <c r="A11" s="87"/>
      <c r="B11" s="87"/>
      <c r="C11" s="87"/>
      <c r="D11" s="86"/>
      <c r="E11" s="87"/>
      <c r="F11" s="87"/>
      <c r="G11" s="87"/>
      <c r="H11" s="87"/>
      <c r="I11" s="86"/>
      <c r="J11" s="196" t="str">
        <f t="shared" si="0"/>
        <v/>
      </c>
    </row>
    <row r="12" spans="1:10" ht="15">
      <c r="A12" s="87"/>
      <c r="B12" s="87"/>
      <c r="C12" s="87"/>
      <c r="D12" s="86"/>
      <c r="E12" s="87"/>
      <c r="F12" s="87"/>
      <c r="G12" s="87"/>
      <c r="H12" s="87"/>
      <c r="I12" s="86"/>
      <c r="J12" s="196" t="str">
        <f t="shared" si="0"/>
        <v/>
      </c>
    </row>
    <row r="13" spans="1:10" ht="15">
      <c r="A13" s="87"/>
      <c r="B13" s="87"/>
      <c r="C13" s="87"/>
      <c r="D13" s="86"/>
      <c r="E13" s="87"/>
      <c r="F13" s="87"/>
      <c r="G13" s="87"/>
      <c r="H13" s="87"/>
      <c r="I13" s="86"/>
      <c r="J13" s="196" t="str">
        <f t="shared" si="0"/>
        <v/>
      </c>
    </row>
    <row r="14" spans="1:10" ht="15">
      <c r="A14" s="87"/>
      <c r="B14" s="87"/>
      <c r="C14" s="87"/>
      <c r="D14" s="86"/>
      <c r="E14" s="87"/>
      <c r="F14" s="87"/>
      <c r="G14" s="87"/>
      <c r="H14" s="87"/>
      <c r="I14" s="86"/>
      <c r="J14" s="196" t="str">
        <f t="shared" si="0"/>
        <v/>
      </c>
    </row>
    <row r="15" spans="1:10" ht="15">
      <c r="A15" s="87"/>
      <c r="B15" s="87"/>
      <c r="C15" s="87"/>
      <c r="D15" s="86"/>
      <c r="E15" s="87"/>
      <c r="F15" s="87"/>
      <c r="G15" s="87"/>
      <c r="H15" s="87"/>
      <c r="I15" s="86"/>
      <c r="J15" s="196" t="str">
        <f t="shared" si="0"/>
        <v/>
      </c>
    </row>
    <row r="16" spans="1:10" ht="15">
      <c r="A16" s="87"/>
      <c r="B16" s="87"/>
      <c r="C16" s="87"/>
      <c r="D16" s="86"/>
      <c r="E16" s="87"/>
      <c r="F16" s="87"/>
      <c r="G16" s="87"/>
      <c r="H16" s="87"/>
      <c r="I16" s="86"/>
      <c r="J16" s="196" t="str">
        <f t="shared" si="0"/>
        <v/>
      </c>
    </row>
    <row r="17" spans="1:10" ht="15">
      <c r="A17" s="87"/>
      <c r="B17" s="87"/>
      <c r="C17" s="87"/>
      <c r="D17" s="86"/>
      <c r="E17" s="87"/>
      <c r="F17" s="87"/>
      <c r="G17" s="87"/>
      <c r="H17" s="87"/>
      <c r="I17" s="86"/>
      <c r="J17" s="196" t="str">
        <f t="shared" si="0"/>
        <v/>
      </c>
    </row>
    <row r="18" spans="1:10" ht="15">
      <c r="A18" s="87"/>
      <c r="B18" s="87"/>
      <c r="C18" s="87"/>
      <c r="D18" s="86"/>
      <c r="E18" s="87"/>
      <c r="F18" s="87"/>
      <c r="G18" s="87"/>
      <c r="H18" s="87"/>
      <c r="I18" s="86"/>
      <c r="J18" s="196" t="str">
        <f t="shared" si="0"/>
        <v/>
      </c>
    </row>
    <row r="19" spans="1:10" ht="15">
      <c r="A19" s="87"/>
      <c r="B19" s="87"/>
      <c r="C19" s="87"/>
      <c r="D19" s="86"/>
      <c r="E19" s="87"/>
      <c r="F19" s="87"/>
      <c r="G19" s="87"/>
      <c r="H19" s="87"/>
      <c r="I19" s="86"/>
      <c r="J19" s="196" t="str">
        <f t="shared" si="0"/>
        <v/>
      </c>
    </row>
    <row r="20" spans="1:10" ht="15">
      <c r="A20" s="87"/>
      <c r="B20" s="87"/>
      <c r="C20" s="87"/>
      <c r="D20" s="86"/>
      <c r="E20" s="87"/>
      <c r="F20" s="87"/>
      <c r="G20" s="87"/>
      <c r="H20" s="87"/>
      <c r="I20" s="86"/>
      <c r="J20" s="196" t="str">
        <f t="shared" si="0"/>
        <v/>
      </c>
    </row>
    <row r="21" spans="1:10" ht="15">
      <c r="A21" s="87"/>
      <c r="B21" s="87"/>
      <c r="C21" s="87"/>
      <c r="D21" s="86"/>
      <c r="E21" s="87"/>
      <c r="F21" s="87"/>
      <c r="G21" s="87"/>
      <c r="H21" s="87"/>
      <c r="I21" s="86"/>
      <c r="J21" s="196" t="str">
        <f t="shared" si="0"/>
        <v/>
      </c>
    </row>
    <row r="22" spans="1:10" ht="15">
      <c r="A22" s="87"/>
      <c r="B22" s="87"/>
      <c r="C22" s="87"/>
      <c r="D22" s="86"/>
      <c r="E22" s="87"/>
      <c r="F22" s="87"/>
      <c r="G22" s="87"/>
      <c r="H22" s="87"/>
      <c r="I22" s="86"/>
      <c r="J22" s="196" t="str">
        <f t="shared" si="0"/>
        <v/>
      </c>
    </row>
    <row r="23" spans="1:10" ht="15">
      <c r="A23" s="87"/>
      <c r="B23" s="87"/>
      <c r="C23" s="87"/>
      <c r="D23" s="86"/>
      <c r="E23" s="87"/>
      <c r="F23" s="87"/>
      <c r="G23" s="87"/>
      <c r="H23" s="87"/>
      <c r="I23" s="86"/>
      <c r="J23" s="196" t="str">
        <f t="shared" si="0"/>
        <v/>
      </c>
    </row>
    <row r="24" spans="1:10" ht="15">
      <c r="A24" s="87"/>
      <c r="B24" s="87"/>
      <c r="C24" s="87"/>
      <c r="D24" s="86"/>
      <c r="E24" s="87"/>
      <c r="F24" s="87"/>
      <c r="G24" s="87"/>
      <c r="H24" s="87"/>
      <c r="I24" s="86"/>
      <c r="J24" s="196" t="str">
        <f t="shared" si="0"/>
        <v/>
      </c>
    </row>
    <row r="25" spans="1:10" ht="15">
      <c r="A25" s="87"/>
      <c r="B25" s="87"/>
      <c r="C25" s="87"/>
      <c r="D25" s="86"/>
      <c r="E25" s="87"/>
      <c r="F25" s="87"/>
      <c r="G25" s="87"/>
      <c r="H25" s="87"/>
      <c r="I25" s="86"/>
      <c r="J25" s="196" t="str">
        <f t="shared" si="0"/>
        <v/>
      </c>
    </row>
    <row r="26" spans="1:10" ht="15">
      <c r="A26" s="87"/>
      <c r="B26" s="87"/>
      <c r="C26" s="87"/>
      <c r="D26" s="86"/>
      <c r="E26" s="87"/>
      <c r="F26" s="87"/>
      <c r="G26" s="87"/>
      <c r="H26" s="87"/>
      <c r="I26" s="86"/>
      <c r="J26" s="196" t="str">
        <f t="shared" si="0"/>
        <v/>
      </c>
    </row>
    <row r="27" spans="1:10" ht="15">
      <c r="A27" s="87"/>
      <c r="B27" s="87"/>
      <c r="C27" s="87"/>
      <c r="D27" s="86"/>
      <c r="E27" s="87"/>
      <c r="F27" s="87"/>
      <c r="G27" s="87"/>
      <c r="H27" s="87"/>
      <c r="I27" s="86"/>
      <c r="J27" s="196" t="str">
        <f t="shared" si="0"/>
        <v/>
      </c>
    </row>
    <row r="28" spans="1:10" ht="15">
      <c r="A28" s="87"/>
      <c r="B28" s="87"/>
      <c r="C28" s="87"/>
      <c r="D28" s="86"/>
      <c r="E28" s="87"/>
      <c r="F28" s="87"/>
      <c r="G28" s="87"/>
      <c r="H28" s="87"/>
      <c r="I28" s="86"/>
      <c r="J28" s="196" t="str">
        <f t="shared" si="0"/>
        <v/>
      </c>
    </row>
    <row r="29" spans="1:10" ht="15">
      <c r="A29" s="87"/>
      <c r="B29" s="87"/>
      <c r="C29" s="87"/>
      <c r="D29" s="86"/>
      <c r="E29" s="87"/>
      <c r="F29" s="87"/>
      <c r="G29" s="87"/>
      <c r="H29" s="87"/>
      <c r="I29" s="86"/>
      <c r="J29" s="196" t="str">
        <f t="shared" si="0"/>
        <v/>
      </c>
    </row>
    <row r="30" spans="1:10" ht="15">
      <c r="A30" s="87"/>
      <c r="B30" s="87"/>
      <c r="C30" s="87"/>
      <c r="D30" s="86"/>
      <c r="E30" s="87"/>
      <c r="F30" s="87"/>
      <c r="G30" s="87"/>
      <c r="H30" s="87"/>
      <c r="I30" s="86"/>
      <c r="J30" s="196" t="str">
        <f t="shared" si="0"/>
        <v/>
      </c>
    </row>
    <row r="31" spans="1:10" ht="15">
      <c r="A31" s="87"/>
      <c r="B31" s="87"/>
      <c r="C31" s="87"/>
      <c r="D31" s="86"/>
      <c r="E31" s="87"/>
      <c r="F31" s="87"/>
      <c r="G31" s="87"/>
      <c r="H31" s="87"/>
      <c r="I31" s="86"/>
      <c r="J31" s="196" t="str">
        <f t="shared" si="0"/>
        <v/>
      </c>
    </row>
    <row r="32" spans="1:10" ht="15">
      <c r="A32" s="87"/>
      <c r="B32" s="87"/>
      <c r="C32" s="87"/>
      <c r="D32" s="86"/>
      <c r="E32" s="87"/>
      <c r="F32" s="87"/>
      <c r="G32" s="87"/>
      <c r="H32" s="87"/>
      <c r="I32" s="86"/>
      <c r="J32" s="196" t="str">
        <f t="shared" si="0"/>
        <v/>
      </c>
    </row>
    <row r="33" spans="1:10" ht="15">
      <c r="A33" s="87"/>
      <c r="B33" s="87"/>
      <c r="C33" s="87"/>
      <c r="D33" s="86"/>
      <c r="E33" s="87"/>
      <c r="F33" s="87"/>
      <c r="G33" s="87"/>
      <c r="H33" s="87"/>
      <c r="I33" s="86"/>
      <c r="J33" s="196" t="str">
        <f t="shared" si="0"/>
        <v/>
      </c>
    </row>
    <row r="34" spans="1:10" ht="15">
      <c r="A34" s="87"/>
      <c r="B34" s="87"/>
      <c r="C34" s="87"/>
      <c r="D34" s="86"/>
      <c r="E34" s="87"/>
      <c r="F34" s="87"/>
      <c r="G34" s="87"/>
      <c r="H34" s="87"/>
      <c r="I34" s="86"/>
      <c r="J34" s="196" t="str">
        <f t="shared" si="0"/>
        <v/>
      </c>
    </row>
    <row r="35" spans="1:10" ht="15">
      <c r="A35" s="87"/>
      <c r="B35" s="87"/>
      <c r="C35" s="87"/>
      <c r="D35" s="86"/>
      <c r="E35" s="87"/>
      <c r="F35" s="87"/>
      <c r="G35" s="87"/>
      <c r="H35" s="87"/>
      <c r="I35" s="86"/>
      <c r="J35" s="196" t="str">
        <f t="shared" si="0"/>
        <v/>
      </c>
    </row>
    <row r="36" spans="1:10" ht="15">
      <c r="A36" s="87"/>
      <c r="B36" s="87"/>
      <c r="C36" s="87"/>
      <c r="D36" s="86"/>
      <c r="E36" s="87"/>
      <c r="F36" s="87"/>
      <c r="G36" s="87"/>
      <c r="H36" s="87"/>
      <c r="I36" s="86"/>
      <c r="J36" s="196" t="str">
        <f t="shared" si="0"/>
        <v/>
      </c>
    </row>
    <row r="37" spans="1:10" ht="15">
      <c r="A37" s="87"/>
      <c r="B37" s="87"/>
      <c r="C37" s="87"/>
      <c r="D37" s="86"/>
      <c r="E37" s="87"/>
      <c r="F37" s="87"/>
      <c r="G37" s="87"/>
      <c r="H37" s="87"/>
      <c r="I37" s="86"/>
      <c r="J37" s="196" t="str">
        <f t="shared" si="0"/>
        <v/>
      </c>
    </row>
    <row r="38" spans="1:10" ht="15">
      <c r="A38" s="87"/>
      <c r="B38" s="87"/>
      <c r="C38" s="87"/>
      <c r="D38" s="86"/>
      <c r="E38" s="87"/>
      <c r="F38" s="87"/>
      <c r="G38" s="87"/>
      <c r="H38" s="87"/>
      <c r="I38" s="86"/>
      <c r="J38" s="196" t="str">
        <f t="shared" si="0"/>
        <v/>
      </c>
    </row>
    <row r="39" spans="1:10" ht="15">
      <c r="A39" s="87"/>
      <c r="B39" s="87"/>
      <c r="C39" s="87"/>
      <c r="D39" s="86"/>
      <c r="E39" s="87"/>
      <c r="F39" s="87"/>
      <c r="G39" s="87"/>
      <c r="H39" s="87"/>
      <c r="I39" s="86"/>
      <c r="J39" s="196" t="str">
        <f t="shared" si="0"/>
        <v/>
      </c>
    </row>
    <row r="40" spans="1:10" ht="15">
      <c r="A40" s="87"/>
      <c r="B40" s="87"/>
      <c r="C40" s="87"/>
      <c r="D40" s="86"/>
      <c r="E40" s="87"/>
      <c r="F40" s="87"/>
      <c r="G40" s="87"/>
      <c r="H40" s="87"/>
      <c r="I40" s="86"/>
      <c r="J40" s="196" t="str">
        <f t="shared" si="0"/>
        <v/>
      </c>
    </row>
    <row r="41" spans="1:10" ht="15">
      <c r="A41" s="90"/>
      <c r="B41" s="90"/>
      <c r="C41" s="90"/>
      <c r="D41" s="89"/>
      <c r="E41" s="90"/>
      <c r="F41" s="90"/>
      <c r="G41" s="90"/>
      <c r="H41" s="90"/>
      <c r="I41" s="89"/>
      <c r="J41" s="196" t="str">
        <f t="shared" si="0"/>
        <v/>
      </c>
    </row>
  </sheetData>
  <sheetProtection selectLockedCells="1"/>
  <phoneticPr fontId="3" type="noConversion"/>
  <dataValidations count="2">
    <dataValidation type="list" allowBlank="1" showInputMessage="1" showErrorMessage="1" errorTitle="Kampfrichter" error="Wählen Sie das Fachgebiet aus, für das die Kampfrichter-Lizenz gilt" promptTitle="Kampfrichter-Lizenz" prompt="Wählen Sie aus der Liste (Öffnen Sie die Liste durch Klicken auf den Button mit dem schwarzen Dreieck) das Fachgebiet aus, für das die Kampfrichter-Lizenz gilt. " sqref="H3:H41">
      <formula1>Kampfrichter_Fachgebietsliste</formula1>
    </dataValidation>
    <dataValidation type="list" allowBlank="1" showInputMessage="1" showErrorMessage="1" promptTitle="Kampfrichter-Lizenz" prompt="Wählen Sie die Lizenzstufe (A: Bund, B: Land, C: Gau, D: Gau/Pflicht) der Kampfrichterlizenz aus" sqref="I3:I41">
      <formula1>Kampfrichterlizenzliste</formula1>
    </dataValidation>
  </dataValidations>
  <pageMargins left="0.78740157499999996" right="0.78740157499999996" top="0.984251969" bottom="0.984251969" header="0.4921259845" footer="0.4921259845"/>
  <pageSetup paperSize="9" scale="72" orientation="landscape" r:id="rId1"/>
  <headerFooter alignWithMargins="0">
    <oddHeader>&amp;R&amp;A</oddHeader>
    <oddFooter>&amp;L&amp;D&amp;T&amp;R&amp;F</oddFooter>
  </headerFooter>
</worksheet>
</file>

<file path=xl/worksheets/sheet6.xml><?xml version="1.0" encoding="utf-8"?>
<worksheet xmlns="http://schemas.openxmlformats.org/spreadsheetml/2006/main" xmlns:r="http://schemas.openxmlformats.org/officeDocument/2006/relationships">
  <sheetPr codeName="Tabelle6"/>
  <dimension ref="A1:D1733"/>
  <sheetViews>
    <sheetView topLeftCell="A36" workbookViewId="0">
      <selection sqref="A1:A63"/>
    </sheetView>
  </sheetViews>
  <sheetFormatPr baseColWidth="10" defaultColWidth="9.140625" defaultRowHeight="12.75"/>
  <cols>
    <col min="1" max="1" width="53.7109375" customWidth="1"/>
    <col min="2" max="2" width="9.140625" customWidth="1"/>
    <col min="3" max="3" width="24.7109375" bestFit="1" customWidth="1"/>
    <col min="4" max="4" width="44.140625" bestFit="1" customWidth="1"/>
  </cols>
  <sheetData>
    <row r="1" spans="1:4">
      <c r="A1" s="205" t="s">
        <v>250</v>
      </c>
      <c r="B1" s="123"/>
      <c r="C1" t="s">
        <v>2</v>
      </c>
      <c r="D1" s="205" t="s">
        <v>0</v>
      </c>
    </row>
    <row r="2" spans="1:4">
      <c r="A2" s="206" t="s">
        <v>251</v>
      </c>
      <c r="B2" s="123"/>
      <c r="C2" t="s">
        <v>2</v>
      </c>
      <c r="D2" s="206" t="s">
        <v>241</v>
      </c>
    </row>
    <row r="3" spans="1:4">
      <c r="A3" s="123" t="s">
        <v>239</v>
      </c>
      <c r="B3" s="123"/>
      <c r="C3" t="s">
        <v>2</v>
      </c>
      <c r="D3" t="str">
        <f t="shared" ref="D3:D13" si="0">A3</f>
        <v>ASV Arnbach</v>
      </c>
    </row>
    <row r="4" spans="1:4">
      <c r="A4" s="123" t="s">
        <v>240</v>
      </c>
      <c r="B4" s="123"/>
      <c r="C4" t="s">
        <v>2</v>
      </c>
      <c r="D4" t="str">
        <f t="shared" si="0"/>
        <v xml:space="preserve">CJD Altensteig </v>
      </c>
    </row>
    <row r="5" spans="1:4">
      <c r="A5" s="123" t="s">
        <v>242</v>
      </c>
      <c r="B5" s="123"/>
      <c r="C5" t="s">
        <v>2</v>
      </c>
      <c r="D5" t="str">
        <f t="shared" si="0"/>
        <v xml:space="preserve">FK Bernbach </v>
      </c>
    </row>
    <row r="6" spans="1:4">
      <c r="A6" s="201" t="s">
        <v>1</v>
      </c>
      <c r="B6" s="201"/>
      <c r="C6" s="202" t="s">
        <v>2</v>
      </c>
      <c r="D6" s="202" t="str">
        <f t="shared" si="0"/>
        <v>Freizeitkicker Bernbach</v>
      </c>
    </row>
    <row r="7" spans="1:4">
      <c r="A7" s="206" t="s">
        <v>243</v>
      </c>
      <c r="B7" s="123"/>
      <c r="C7" t="s">
        <v>2</v>
      </c>
      <c r="D7" s="207" t="str">
        <f t="shared" si="0"/>
        <v xml:space="preserve">KTVgg Straubenhardt </v>
      </c>
    </row>
    <row r="8" spans="1:4">
      <c r="A8" s="123" t="s">
        <v>244</v>
      </c>
      <c r="B8" s="123"/>
      <c r="C8" t="s">
        <v>2</v>
      </c>
      <c r="D8" t="str">
        <f t="shared" si="0"/>
        <v xml:space="preserve">SC Enzklösterle </v>
      </c>
    </row>
    <row r="9" spans="1:4">
      <c r="A9" s="206" t="s">
        <v>103</v>
      </c>
      <c r="B9" s="123"/>
      <c r="C9" t="s">
        <v>2</v>
      </c>
      <c r="D9" t="str">
        <f t="shared" si="0"/>
        <v xml:space="preserve">SC Neubulach </v>
      </c>
    </row>
    <row r="10" spans="1:4">
      <c r="A10" s="206" t="s">
        <v>247</v>
      </c>
      <c r="B10" s="123"/>
      <c r="C10" t="s">
        <v>2</v>
      </c>
      <c r="D10" s="207" t="str">
        <f t="shared" si="0"/>
        <v xml:space="preserve">SF Emmingen </v>
      </c>
    </row>
    <row r="11" spans="1:4">
      <c r="A11" s="123" t="s">
        <v>248</v>
      </c>
      <c r="B11" s="123"/>
      <c r="C11" t="s">
        <v>2</v>
      </c>
      <c r="D11" t="str">
        <f t="shared" si="0"/>
        <v>SF Gechingen</v>
      </c>
    </row>
    <row r="12" spans="1:4">
      <c r="A12" s="123" t="s">
        <v>249</v>
      </c>
      <c r="B12" s="123"/>
      <c r="C12" t="s">
        <v>2</v>
      </c>
      <c r="D12" t="str">
        <f t="shared" si="0"/>
        <v xml:space="preserve">SF Spielberg </v>
      </c>
    </row>
    <row r="13" spans="1:4">
      <c r="A13" s="123" t="s">
        <v>95</v>
      </c>
      <c r="B13" s="123"/>
      <c r="C13" t="s">
        <v>2</v>
      </c>
      <c r="D13" t="str">
        <f t="shared" si="0"/>
        <v xml:space="preserve">SG Monakam </v>
      </c>
    </row>
    <row r="14" spans="1:4" s="202" customFormat="1">
      <c r="A14" s="123" t="s">
        <v>5</v>
      </c>
      <c r="B14" s="123"/>
      <c r="C14" t="s">
        <v>2</v>
      </c>
      <c r="D14" s="123" t="s">
        <v>5</v>
      </c>
    </row>
    <row r="15" spans="1:4">
      <c r="A15" s="206" t="s">
        <v>6</v>
      </c>
      <c r="B15" s="123"/>
      <c r="C15" t="s">
        <v>2</v>
      </c>
      <c r="D15" s="207" t="str">
        <f t="shared" ref="D15:D23" si="1">A15</f>
        <v xml:space="preserve">SV Althengstett </v>
      </c>
    </row>
    <row r="16" spans="1:4">
      <c r="A16" s="123" t="s">
        <v>7</v>
      </c>
      <c r="B16" s="123"/>
      <c r="C16" t="s">
        <v>2</v>
      </c>
      <c r="D16" t="str">
        <f t="shared" si="1"/>
        <v xml:space="preserve">SV Bad Teinach </v>
      </c>
    </row>
    <row r="17" spans="1:4" s="202" customFormat="1">
      <c r="A17" s="123" t="s">
        <v>8</v>
      </c>
      <c r="B17" s="123"/>
      <c r="C17" t="s">
        <v>2</v>
      </c>
      <c r="D17" t="str">
        <f t="shared" si="1"/>
        <v xml:space="preserve">SV Gültlingen </v>
      </c>
    </row>
    <row r="18" spans="1:4" s="202" customFormat="1">
      <c r="A18" s="123" t="s">
        <v>9</v>
      </c>
      <c r="B18" s="123"/>
      <c r="C18" t="s">
        <v>2</v>
      </c>
      <c r="D18" t="str">
        <f t="shared" si="1"/>
        <v>SV Langenbrand</v>
      </c>
    </row>
    <row r="19" spans="1:4" s="202" customFormat="1">
      <c r="A19" s="123" t="s">
        <v>96</v>
      </c>
      <c r="B19" s="123"/>
      <c r="C19" t="s">
        <v>2</v>
      </c>
      <c r="D19" t="str">
        <f t="shared" si="1"/>
        <v xml:space="preserve">SV Oberkollbach </v>
      </c>
    </row>
    <row r="20" spans="1:4" s="202" customFormat="1">
      <c r="A20" s="123" t="s">
        <v>10</v>
      </c>
      <c r="B20" s="123"/>
      <c r="C20" t="s">
        <v>2</v>
      </c>
      <c r="D20" t="str">
        <f t="shared" si="1"/>
        <v xml:space="preserve">SV Oberreichenbach </v>
      </c>
    </row>
    <row r="21" spans="1:4">
      <c r="A21" s="123" t="s">
        <v>11</v>
      </c>
      <c r="B21" s="123"/>
      <c r="C21" t="s">
        <v>2</v>
      </c>
      <c r="D21" t="str">
        <f t="shared" si="1"/>
        <v xml:space="preserve">SV Pfrondorf-Mindersbach </v>
      </c>
    </row>
    <row r="22" spans="1:4">
      <c r="A22" s="123" t="s">
        <v>12</v>
      </c>
      <c r="B22" s="123"/>
      <c r="C22" t="s">
        <v>2</v>
      </c>
      <c r="D22" t="str">
        <f t="shared" si="1"/>
        <v xml:space="preserve">SV Rotfelden </v>
      </c>
    </row>
    <row r="23" spans="1:4">
      <c r="A23" s="123" t="s">
        <v>13</v>
      </c>
      <c r="B23" s="123"/>
      <c r="C23" t="s">
        <v>2</v>
      </c>
      <c r="D23" t="str">
        <f t="shared" si="1"/>
        <v xml:space="preserve">SV Schönbronn </v>
      </c>
    </row>
    <row r="24" spans="1:4">
      <c r="A24" s="123" t="s">
        <v>161</v>
      </c>
      <c r="B24" s="123"/>
      <c r="C24" t="s">
        <v>2</v>
      </c>
      <c r="D24" s="123" t="s">
        <v>161</v>
      </c>
    </row>
    <row r="25" spans="1:4">
      <c r="A25" s="123" t="s">
        <v>14</v>
      </c>
      <c r="B25" s="123"/>
      <c r="C25" t="s">
        <v>2</v>
      </c>
      <c r="D25" t="str">
        <f t="shared" ref="D25:D47" si="2">A25</f>
        <v>SV Vollmaringen</v>
      </c>
    </row>
    <row r="26" spans="1:4">
      <c r="A26" s="123" t="s">
        <v>15</v>
      </c>
      <c r="B26" s="123"/>
      <c r="C26" t="s">
        <v>2</v>
      </c>
      <c r="D26" t="str">
        <f t="shared" si="2"/>
        <v xml:space="preserve">SV Würzbach </v>
      </c>
    </row>
    <row r="27" spans="1:4">
      <c r="A27" s="123" t="s">
        <v>17</v>
      </c>
      <c r="B27" s="123"/>
      <c r="C27" t="s">
        <v>2</v>
      </c>
      <c r="D27" t="str">
        <f t="shared" si="2"/>
        <v>Svgg Wart-Ebershardt</v>
      </c>
    </row>
    <row r="28" spans="1:4">
      <c r="A28" s="123" t="s">
        <v>18</v>
      </c>
      <c r="B28" s="123"/>
      <c r="C28" t="s">
        <v>2</v>
      </c>
      <c r="D28" t="str">
        <f t="shared" si="2"/>
        <v xml:space="preserve">SZ Bad Herrenalb </v>
      </c>
    </row>
    <row r="29" spans="1:4">
      <c r="A29" s="123" t="s">
        <v>19</v>
      </c>
      <c r="B29" s="123"/>
      <c r="C29" t="s">
        <v>2</v>
      </c>
      <c r="D29" t="str">
        <f t="shared" si="2"/>
        <v xml:space="preserve">TS Bad Liebenzell </v>
      </c>
    </row>
    <row r="30" spans="1:4">
      <c r="A30" s="123" t="s">
        <v>20</v>
      </c>
      <c r="B30" s="123"/>
      <c r="C30" t="s">
        <v>2</v>
      </c>
      <c r="D30" t="str">
        <f t="shared" si="2"/>
        <v>TSC Neuenbürg-Straubenhardt</v>
      </c>
    </row>
    <row r="31" spans="1:4">
      <c r="A31" s="123" t="s">
        <v>21</v>
      </c>
      <c r="B31" s="123"/>
      <c r="C31" t="s">
        <v>2</v>
      </c>
      <c r="D31" t="str">
        <f t="shared" si="2"/>
        <v xml:space="preserve">TSV Altensteig </v>
      </c>
    </row>
    <row r="32" spans="1:4">
      <c r="A32" s="123" t="s">
        <v>22</v>
      </c>
      <c r="B32" s="123"/>
      <c r="C32" t="s">
        <v>2</v>
      </c>
      <c r="D32" t="str">
        <f t="shared" si="2"/>
        <v>TSV Calw</v>
      </c>
    </row>
    <row r="33" spans="1:4">
      <c r="A33" s="123" t="s">
        <v>23</v>
      </c>
      <c r="B33" s="123"/>
      <c r="C33" t="s">
        <v>2</v>
      </c>
      <c r="D33" t="str">
        <f t="shared" si="2"/>
        <v>TSV Dennach</v>
      </c>
    </row>
    <row r="34" spans="1:4">
      <c r="A34" s="123" t="s">
        <v>24</v>
      </c>
      <c r="B34" s="123"/>
      <c r="C34" t="s">
        <v>2</v>
      </c>
      <c r="D34" t="str">
        <f t="shared" si="2"/>
        <v xml:space="preserve">TSV Dobel </v>
      </c>
    </row>
    <row r="35" spans="1:4">
      <c r="A35" s="123" t="s">
        <v>25</v>
      </c>
      <c r="B35" s="123"/>
      <c r="C35" t="s">
        <v>2</v>
      </c>
      <c r="D35" t="str">
        <f t="shared" si="2"/>
        <v>TSV Haiterbach</v>
      </c>
    </row>
    <row r="36" spans="1:4" s="202" customFormat="1">
      <c r="A36" s="123" t="s">
        <v>26</v>
      </c>
      <c r="B36" s="123"/>
      <c r="C36" t="s">
        <v>2</v>
      </c>
      <c r="D36" t="str">
        <f t="shared" si="2"/>
        <v>TSV Hirsau</v>
      </c>
    </row>
    <row r="37" spans="1:4" s="202" customFormat="1">
      <c r="A37" s="123" t="s">
        <v>28</v>
      </c>
      <c r="B37" s="123"/>
      <c r="C37" t="s">
        <v>2</v>
      </c>
      <c r="D37" t="str">
        <f t="shared" si="2"/>
        <v xml:space="preserve">TSV Möttlingen </v>
      </c>
    </row>
    <row r="38" spans="1:4">
      <c r="A38" s="123" t="s">
        <v>29</v>
      </c>
      <c r="B38" s="123"/>
      <c r="C38" t="s">
        <v>2</v>
      </c>
      <c r="D38" t="str">
        <f t="shared" si="2"/>
        <v xml:space="preserve">TSV Neuhengstett </v>
      </c>
    </row>
    <row r="39" spans="1:4" s="202" customFormat="1">
      <c r="A39" s="123" t="s">
        <v>30</v>
      </c>
      <c r="B39" s="123"/>
      <c r="C39" t="s">
        <v>2</v>
      </c>
      <c r="D39" t="str">
        <f t="shared" si="2"/>
        <v xml:space="preserve">TSV Schwarzenberg </v>
      </c>
    </row>
    <row r="40" spans="1:4">
      <c r="A40" s="123" t="s">
        <v>31</v>
      </c>
      <c r="B40" s="123"/>
      <c r="C40" t="s">
        <v>2</v>
      </c>
      <c r="D40" t="str">
        <f t="shared" si="2"/>
        <v xml:space="preserve">TSV Simmozheim </v>
      </c>
    </row>
    <row r="41" spans="1:4">
      <c r="A41" s="123" t="s">
        <v>34</v>
      </c>
      <c r="B41" s="123"/>
      <c r="C41" t="s">
        <v>2</v>
      </c>
      <c r="D41" t="str">
        <f t="shared" si="2"/>
        <v xml:space="preserve">TSV Wildbad </v>
      </c>
    </row>
    <row r="42" spans="1:4">
      <c r="A42" s="123" t="s">
        <v>35</v>
      </c>
      <c r="B42" s="123"/>
      <c r="C42" t="s">
        <v>2</v>
      </c>
      <c r="D42" t="str">
        <f t="shared" si="2"/>
        <v xml:space="preserve">TV Altburg </v>
      </c>
    </row>
    <row r="43" spans="1:4">
      <c r="A43" s="123" t="s">
        <v>36</v>
      </c>
      <c r="B43" s="123"/>
      <c r="C43" t="s">
        <v>2</v>
      </c>
      <c r="D43" t="str">
        <f t="shared" si="2"/>
        <v xml:space="preserve">TV Calmbach </v>
      </c>
    </row>
    <row r="44" spans="1:4" s="202" customFormat="1">
      <c r="A44" s="123" t="s">
        <v>97</v>
      </c>
      <c r="B44" s="123"/>
      <c r="C44" t="s">
        <v>2</v>
      </c>
      <c r="D44" t="str">
        <f t="shared" si="2"/>
        <v xml:space="preserve">TV Conweiler </v>
      </c>
    </row>
    <row r="45" spans="1:4">
      <c r="A45" s="123" t="s">
        <v>98</v>
      </c>
      <c r="B45" s="123"/>
      <c r="C45" t="s">
        <v>2</v>
      </c>
      <c r="D45" t="str">
        <f t="shared" si="2"/>
        <v xml:space="preserve">TV Ebhausen </v>
      </c>
    </row>
    <row r="46" spans="1:4">
      <c r="A46" s="123" t="s">
        <v>37</v>
      </c>
      <c r="B46" s="123"/>
      <c r="C46" t="s">
        <v>2</v>
      </c>
      <c r="D46" t="str">
        <f t="shared" si="2"/>
        <v xml:space="preserve">TV Feldrennach </v>
      </c>
    </row>
    <row r="47" spans="1:4">
      <c r="A47" s="123" t="s">
        <v>38</v>
      </c>
      <c r="B47" s="123"/>
      <c r="C47" t="s">
        <v>2</v>
      </c>
      <c r="D47" t="str">
        <f t="shared" si="2"/>
        <v xml:space="preserve">TV Gräfenhausen </v>
      </c>
    </row>
    <row r="48" spans="1:4" s="202" customFormat="1">
      <c r="A48" s="123" t="s">
        <v>4</v>
      </c>
      <c r="B48" s="123"/>
      <c r="C48" t="s">
        <v>2</v>
      </c>
      <c r="D48" s="123" t="s">
        <v>4</v>
      </c>
    </row>
    <row r="49" spans="1:4">
      <c r="A49" s="123" t="s">
        <v>99</v>
      </c>
      <c r="B49" s="123"/>
      <c r="C49" t="s">
        <v>2</v>
      </c>
      <c r="D49" t="str">
        <f t="shared" ref="D49:D58" si="3">A49</f>
        <v xml:space="preserve">TV Neuenbürg </v>
      </c>
    </row>
    <row r="50" spans="1:4">
      <c r="A50" s="123" t="s">
        <v>39</v>
      </c>
      <c r="B50" s="123"/>
      <c r="C50" t="s">
        <v>2</v>
      </c>
      <c r="D50" t="str">
        <f t="shared" si="3"/>
        <v xml:space="preserve">TV Niebelsbach </v>
      </c>
    </row>
    <row r="51" spans="1:4">
      <c r="A51" s="123" t="s">
        <v>100</v>
      </c>
      <c r="B51" s="123"/>
      <c r="C51" t="s">
        <v>2</v>
      </c>
      <c r="D51" t="str">
        <f t="shared" si="3"/>
        <v xml:space="preserve">TV Oberhaugstett </v>
      </c>
    </row>
    <row r="52" spans="1:4" s="202" customFormat="1">
      <c r="A52" s="123" t="s">
        <v>40</v>
      </c>
      <c r="B52" s="123"/>
      <c r="C52" t="s">
        <v>2</v>
      </c>
      <c r="D52" t="str">
        <f t="shared" si="3"/>
        <v xml:space="preserve">TV Oberlengenhardt </v>
      </c>
    </row>
    <row r="53" spans="1:4">
      <c r="A53" s="123" t="s">
        <v>41</v>
      </c>
      <c r="B53" s="123"/>
      <c r="C53" t="s">
        <v>2</v>
      </c>
      <c r="D53" t="str">
        <f t="shared" si="3"/>
        <v>TV Obernhausen</v>
      </c>
    </row>
    <row r="54" spans="1:4">
      <c r="A54" s="123" t="s">
        <v>42</v>
      </c>
      <c r="B54" s="123"/>
      <c r="C54" t="s">
        <v>2</v>
      </c>
      <c r="D54" t="str">
        <f t="shared" si="3"/>
        <v xml:space="preserve">TV Salmbach </v>
      </c>
    </row>
    <row r="55" spans="1:4">
      <c r="A55" s="123" t="s">
        <v>101</v>
      </c>
      <c r="B55" s="123"/>
      <c r="C55" t="s">
        <v>2</v>
      </c>
      <c r="D55" t="str">
        <f t="shared" si="3"/>
        <v xml:space="preserve">TV Unterhaugstett </v>
      </c>
    </row>
    <row r="56" spans="1:4">
      <c r="A56" s="123" t="s">
        <v>102</v>
      </c>
      <c r="B56" s="123"/>
      <c r="C56" t="s">
        <v>2</v>
      </c>
      <c r="D56" t="str">
        <f t="shared" si="3"/>
        <v xml:space="preserve">TV Waldrennach </v>
      </c>
    </row>
    <row r="57" spans="1:4">
      <c r="A57" s="123" t="s">
        <v>46</v>
      </c>
      <c r="B57" s="123"/>
      <c r="C57" t="s">
        <v>2</v>
      </c>
      <c r="D57" t="str">
        <f t="shared" si="3"/>
        <v>TV Zainen-Maisenbach</v>
      </c>
    </row>
    <row r="58" spans="1:4" s="202" customFormat="1">
      <c r="A58" s="123" t="s">
        <v>47</v>
      </c>
      <c r="B58" s="123"/>
      <c r="C58" t="s">
        <v>2</v>
      </c>
      <c r="D58" t="str">
        <f t="shared" si="3"/>
        <v>VBSG Calw</v>
      </c>
    </row>
    <row r="59" spans="1:4">
      <c r="A59" s="123" t="s">
        <v>3</v>
      </c>
      <c r="B59" s="123"/>
      <c r="C59" t="s">
        <v>2</v>
      </c>
      <c r="D59" s="123" t="s">
        <v>3</v>
      </c>
    </row>
    <row r="60" spans="1:4" s="202" customFormat="1">
      <c r="A60" s="123" t="s">
        <v>48</v>
      </c>
      <c r="B60" s="123"/>
      <c r="C60" t="s">
        <v>2</v>
      </c>
      <c r="D60" t="str">
        <f>A60</f>
        <v>VfL Nagold</v>
      </c>
    </row>
    <row r="61" spans="1:4">
      <c r="A61" s="123" t="s">
        <v>49</v>
      </c>
      <c r="B61" s="123"/>
      <c r="C61" t="s">
        <v>2</v>
      </c>
      <c r="D61" s="123" t="s">
        <v>49</v>
      </c>
    </row>
    <row r="62" spans="1:4">
      <c r="A62" s="123" t="s">
        <v>50</v>
      </c>
      <c r="B62" s="123"/>
      <c r="C62" t="s">
        <v>2</v>
      </c>
      <c r="D62" t="str">
        <f>A62</f>
        <v xml:space="preserve">VfR Beihingen </v>
      </c>
    </row>
    <row r="63" spans="1:4">
      <c r="A63" s="123" t="s">
        <v>51</v>
      </c>
      <c r="B63" s="123"/>
      <c r="C63" s="21" t="s">
        <v>2</v>
      </c>
      <c r="D63" s="21" t="s">
        <v>51</v>
      </c>
    </row>
    <row r="64" spans="1:4">
      <c r="A64" s="123"/>
      <c r="B64" s="123"/>
      <c r="D64" s="123"/>
    </row>
    <row r="65" spans="1:4">
      <c r="A65" s="123"/>
      <c r="B65" s="123"/>
      <c r="D65" s="123"/>
    </row>
    <row r="66" spans="1:4">
      <c r="A66" s="123"/>
      <c r="B66" s="123"/>
    </row>
    <row r="67" spans="1:4">
      <c r="A67" s="205"/>
      <c r="B67" s="123"/>
      <c r="D67" s="205"/>
    </row>
    <row r="68" spans="1:4">
      <c r="A68" s="123"/>
      <c r="B68" s="123"/>
    </row>
    <row r="69" spans="1:4">
      <c r="A69" s="205"/>
      <c r="B69" s="123"/>
    </row>
    <row r="70" spans="1:4">
      <c r="A70" s="205"/>
      <c r="B70" s="123"/>
      <c r="D70" s="205"/>
    </row>
    <row r="71" spans="1:4">
      <c r="A71" s="123"/>
      <c r="B71" s="123"/>
      <c r="D71" s="123"/>
    </row>
    <row r="72" spans="1:4">
      <c r="A72" s="123"/>
      <c r="B72" s="123"/>
    </row>
    <row r="73" spans="1:4">
      <c r="A73" s="123"/>
      <c r="B73" s="123"/>
    </row>
    <row r="74" spans="1:4">
      <c r="A74" s="201"/>
      <c r="B74" s="201"/>
      <c r="C74" s="202"/>
      <c r="D74" s="202"/>
    </row>
    <row r="75" spans="1:4">
      <c r="A75" s="205"/>
      <c r="B75" s="123"/>
      <c r="D75" s="205"/>
    </row>
    <row r="76" spans="1:4">
      <c r="A76" s="123"/>
      <c r="B76" s="123"/>
    </row>
    <row r="77" spans="1:4">
      <c r="A77" s="201"/>
      <c r="B77" s="201"/>
      <c r="C77" s="202"/>
      <c r="D77" s="202"/>
    </row>
    <row r="78" spans="1:4">
      <c r="A78" s="201"/>
      <c r="B78" s="201"/>
      <c r="C78" s="202"/>
      <c r="D78" s="202"/>
    </row>
    <row r="79" spans="1:4">
      <c r="A79" s="201"/>
      <c r="B79" s="201"/>
      <c r="C79" s="202"/>
      <c r="D79" s="202"/>
    </row>
    <row r="80" spans="1:4">
      <c r="A80" s="201"/>
      <c r="B80" s="201"/>
      <c r="C80" s="202"/>
      <c r="D80" s="202"/>
    </row>
    <row r="81" spans="1:4" s="202" customFormat="1">
      <c r="A81" s="123"/>
      <c r="B81" s="123"/>
      <c r="C81"/>
      <c r="D81"/>
    </row>
    <row r="82" spans="1:4">
      <c r="A82" s="123"/>
      <c r="B82" s="123"/>
    </row>
    <row r="83" spans="1:4">
      <c r="A83" s="123"/>
      <c r="B83" s="123"/>
      <c r="D83" s="123"/>
    </row>
    <row r="84" spans="1:4">
      <c r="A84" s="123"/>
      <c r="B84" s="123"/>
    </row>
    <row r="85" spans="1:4">
      <c r="A85" s="123"/>
      <c r="B85" s="123"/>
    </row>
    <row r="86" spans="1:4">
      <c r="A86" s="123"/>
      <c r="B86" s="123"/>
    </row>
    <row r="87" spans="1:4" s="202" customFormat="1">
      <c r="A87" s="123"/>
      <c r="B87" s="123"/>
      <c r="C87"/>
      <c r="D87"/>
    </row>
    <row r="88" spans="1:4">
      <c r="A88" s="123"/>
      <c r="B88" s="123"/>
    </row>
    <row r="89" spans="1:4" s="202" customFormat="1">
      <c r="A89" s="123"/>
      <c r="B89" s="123"/>
      <c r="C89"/>
      <c r="D89"/>
    </row>
    <row r="90" spans="1:4">
      <c r="A90" s="123"/>
      <c r="B90" s="123"/>
    </row>
    <row r="91" spans="1:4">
      <c r="A91" s="123"/>
      <c r="B91" s="123"/>
    </row>
    <row r="92" spans="1:4">
      <c r="A92" s="123"/>
      <c r="B92" s="123"/>
    </row>
    <row r="93" spans="1:4">
      <c r="A93" s="123"/>
      <c r="B93" s="123"/>
    </row>
    <row r="94" spans="1:4">
      <c r="A94" s="123"/>
      <c r="B94" s="123"/>
    </row>
    <row r="95" spans="1:4">
      <c r="A95" s="201"/>
      <c r="B95" s="201"/>
      <c r="C95" s="202"/>
      <c r="D95" s="202"/>
    </row>
    <row r="96" spans="1:4">
      <c r="A96" s="201"/>
      <c r="B96" s="201"/>
      <c r="C96" s="202"/>
      <c r="D96" s="201"/>
    </row>
    <row r="97" spans="1:4">
      <c r="A97" s="123"/>
      <c r="B97" s="123"/>
    </row>
    <row r="98" spans="1:4">
      <c r="A98" s="201"/>
      <c r="B98" s="201"/>
      <c r="C98" s="202"/>
      <c r="D98" s="202"/>
    </row>
    <row r="99" spans="1:4" s="202" customFormat="1">
      <c r="A99" s="123"/>
      <c r="B99" s="123"/>
      <c r="C99"/>
      <c r="D99"/>
    </row>
    <row r="100" spans="1:4">
      <c r="A100" s="123"/>
      <c r="B100" s="123"/>
      <c r="D100" s="123"/>
    </row>
    <row r="101" spans="1:4" s="202" customFormat="1">
      <c r="A101" s="123"/>
      <c r="B101" s="123"/>
      <c r="C101"/>
      <c r="D101" s="123"/>
    </row>
    <row r="102" spans="1:4">
      <c r="A102" s="123"/>
      <c r="B102" s="123"/>
    </row>
    <row r="103" spans="1:4">
      <c r="A103" s="201"/>
      <c r="B103" s="201"/>
      <c r="C103" s="202"/>
      <c r="D103" s="202"/>
    </row>
    <row r="104" spans="1:4">
      <c r="A104" s="123"/>
      <c r="B104" s="123"/>
    </row>
    <row r="105" spans="1:4" s="202" customFormat="1">
      <c r="A105" s="123"/>
      <c r="B105" s="123"/>
      <c r="C105"/>
      <c r="D105"/>
    </row>
    <row r="106" spans="1:4">
      <c r="A106" s="123"/>
      <c r="B106" s="123"/>
    </row>
    <row r="107" spans="1:4">
      <c r="A107" s="201"/>
      <c r="B107" s="201"/>
      <c r="C107" s="202"/>
      <c r="D107" s="201"/>
    </row>
    <row r="108" spans="1:4">
      <c r="A108" s="123"/>
      <c r="B108" s="123"/>
    </row>
    <row r="109" spans="1:4">
      <c r="A109" s="123"/>
      <c r="B109" s="123"/>
    </row>
    <row r="110" spans="1:4">
      <c r="A110" s="123"/>
      <c r="B110" s="123"/>
    </row>
    <row r="111" spans="1:4">
      <c r="A111" s="201"/>
      <c r="B111" s="201"/>
      <c r="C111" s="202"/>
      <c r="D111" s="202"/>
    </row>
    <row r="112" spans="1:4" s="202" customFormat="1">
      <c r="A112" s="123"/>
      <c r="B112" s="123"/>
      <c r="C112"/>
      <c r="D112"/>
    </row>
    <row r="113" spans="1:4">
      <c r="A113" s="123"/>
      <c r="B113" s="123"/>
    </row>
    <row r="114" spans="1:4">
      <c r="A114" s="123"/>
      <c r="B114" s="123"/>
    </row>
    <row r="115" spans="1:4">
      <c r="A115" s="123"/>
      <c r="B115" s="123"/>
    </row>
    <row r="116" spans="1:4">
      <c r="A116" s="201"/>
      <c r="B116" s="201"/>
      <c r="C116" s="202"/>
      <c r="D116" s="202"/>
    </row>
    <row r="117" spans="1:4">
      <c r="A117" s="123"/>
      <c r="B117" s="123"/>
    </row>
    <row r="118" spans="1:4">
      <c r="A118" s="201"/>
      <c r="B118" s="201"/>
      <c r="C118" s="202"/>
      <c r="D118" s="202"/>
    </row>
    <row r="119" spans="1:4">
      <c r="A119" s="123"/>
      <c r="B119" s="123"/>
    </row>
    <row r="120" spans="1:4" s="202" customFormat="1">
      <c r="A120" s="123"/>
      <c r="B120" s="123"/>
      <c r="C120"/>
      <c r="D120"/>
    </row>
    <row r="121" spans="1:4" s="202" customFormat="1">
      <c r="A121" s="123"/>
      <c r="B121" s="123"/>
      <c r="C121"/>
      <c r="D121" s="123"/>
    </row>
    <row r="122" spans="1:4">
      <c r="A122" s="123"/>
      <c r="B122" s="123"/>
      <c r="D122" s="123"/>
    </row>
    <row r="123" spans="1:4" s="202" customFormat="1">
      <c r="A123" s="123"/>
      <c r="B123" s="123"/>
      <c r="C123"/>
      <c r="D123" s="123"/>
    </row>
    <row r="124" spans="1:4">
      <c r="A124" s="123"/>
      <c r="B124" s="123"/>
      <c r="D124" s="123"/>
    </row>
    <row r="125" spans="1:4">
      <c r="A125" s="123"/>
      <c r="B125" s="123"/>
      <c r="D125" s="123"/>
    </row>
    <row r="126" spans="1:4">
      <c r="A126" s="123"/>
      <c r="B126" s="123"/>
      <c r="D126" s="123"/>
    </row>
    <row r="127" spans="1:4">
      <c r="A127" s="123"/>
      <c r="B127" s="123"/>
      <c r="D127" s="123"/>
    </row>
    <row r="128" spans="1:4" s="202" customFormat="1">
      <c r="A128" s="123"/>
      <c r="B128" s="123"/>
      <c r="C128"/>
      <c r="D128" s="123"/>
    </row>
    <row r="129" spans="1:4">
      <c r="A129" s="123"/>
      <c r="B129" s="123"/>
      <c r="D129" s="123"/>
    </row>
    <row r="130" spans="1:4">
      <c r="A130" s="123"/>
      <c r="B130" s="123"/>
      <c r="D130" s="123"/>
    </row>
    <row r="131" spans="1:4">
      <c r="A131" s="123"/>
      <c r="B131" s="123"/>
      <c r="D131" s="123"/>
    </row>
    <row r="132" spans="1:4">
      <c r="A132" s="123"/>
      <c r="B132" s="123"/>
      <c r="D132" s="123"/>
    </row>
    <row r="133" spans="1:4">
      <c r="A133" s="123"/>
      <c r="B133" s="123"/>
      <c r="D133" s="123"/>
    </row>
    <row r="134" spans="1:4">
      <c r="A134" s="123"/>
      <c r="B134" s="123"/>
    </row>
    <row r="135" spans="1:4" s="202" customFormat="1">
      <c r="A135" s="123"/>
      <c r="B135" s="123"/>
      <c r="C135"/>
      <c r="D135"/>
    </row>
    <row r="136" spans="1:4" s="202" customFormat="1">
      <c r="A136" s="123"/>
      <c r="B136" s="123"/>
      <c r="C136"/>
      <c r="D136" s="123"/>
    </row>
    <row r="137" spans="1:4">
      <c r="A137" s="123"/>
      <c r="B137" s="123"/>
      <c r="D137" s="123"/>
    </row>
    <row r="138" spans="1:4">
      <c r="A138" s="123"/>
      <c r="B138" s="123"/>
      <c r="D138" s="123"/>
    </row>
    <row r="139" spans="1:4">
      <c r="A139" s="201"/>
      <c r="B139" s="201"/>
      <c r="C139" s="202"/>
      <c r="D139" s="201"/>
    </row>
    <row r="140" spans="1:4">
      <c r="A140" s="123"/>
      <c r="B140" s="123"/>
    </row>
    <row r="141" spans="1:4" s="202" customFormat="1">
      <c r="A141" s="123"/>
      <c r="B141" s="123"/>
      <c r="C141"/>
      <c r="D141" s="123"/>
    </row>
    <row r="142" spans="1:4">
      <c r="A142" s="123"/>
      <c r="B142" s="123"/>
      <c r="D142" s="123"/>
    </row>
    <row r="143" spans="1:4">
      <c r="A143" s="123"/>
      <c r="B143" s="123"/>
      <c r="D143" s="123"/>
    </row>
    <row r="144" spans="1:4">
      <c r="A144" s="123"/>
      <c r="B144" s="123"/>
      <c r="D144" s="123"/>
    </row>
    <row r="145" spans="1:4">
      <c r="A145" s="201"/>
      <c r="B145" s="201"/>
      <c r="C145" s="202"/>
      <c r="D145" s="202"/>
    </row>
    <row r="146" spans="1:4">
      <c r="A146" s="123"/>
      <c r="B146" s="123"/>
      <c r="D146" s="123"/>
    </row>
    <row r="147" spans="1:4">
      <c r="A147" s="201"/>
      <c r="B147" s="201"/>
      <c r="C147" s="202"/>
      <c r="D147" s="202"/>
    </row>
    <row r="148" spans="1:4">
      <c r="A148" s="123"/>
      <c r="B148" s="123"/>
    </row>
    <row r="149" spans="1:4">
      <c r="A149" s="123"/>
      <c r="B149" s="123"/>
    </row>
    <row r="150" spans="1:4">
      <c r="A150" s="123"/>
      <c r="B150" s="123"/>
    </row>
    <row r="151" spans="1:4" s="202" customFormat="1">
      <c r="A151" s="123"/>
      <c r="B151" s="123"/>
      <c r="C151"/>
      <c r="D151"/>
    </row>
    <row r="152" spans="1:4">
      <c r="A152" s="123"/>
      <c r="B152" s="123"/>
    </row>
    <row r="153" spans="1:4">
      <c r="A153" s="123"/>
      <c r="B153" s="123"/>
    </row>
    <row r="154" spans="1:4">
      <c r="A154" s="123"/>
      <c r="B154" s="123"/>
    </row>
    <row r="155" spans="1:4">
      <c r="A155" s="123"/>
      <c r="B155" s="123"/>
    </row>
    <row r="156" spans="1:4">
      <c r="A156" s="123"/>
      <c r="B156" s="123"/>
    </row>
    <row r="157" spans="1:4">
      <c r="A157" s="201"/>
      <c r="B157" s="201"/>
      <c r="C157" s="202"/>
      <c r="D157" s="202"/>
    </row>
    <row r="158" spans="1:4">
      <c r="A158" s="123"/>
      <c r="B158" s="123"/>
    </row>
    <row r="159" spans="1:4">
      <c r="A159" s="201"/>
      <c r="B159" s="201"/>
      <c r="C159" s="202"/>
      <c r="D159" s="202"/>
    </row>
    <row r="160" spans="1:4">
      <c r="A160" s="123"/>
      <c r="B160" s="123"/>
    </row>
    <row r="161" spans="1:4">
      <c r="A161" s="123"/>
      <c r="B161" s="123"/>
    </row>
    <row r="162" spans="1:4">
      <c r="A162" s="123"/>
      <c r="B162" s="123"/>
    </row>
    <row r="163" spans="1:4">
      <c r="A163" s="201"/>
      <c r="B163" s="201"/>
      <c r="C163" s="202"/>
      <c r="D163" s="201"/>
    </row>
    <row r="164" spans="1:4">
      <c r="A164" s="123"/>
      <c r="B164" s="123"/>
    </row>
    <row r="165" spans="1:4">
      <c r="A165" s="123"/>
      <c r="B165" s="123"/>
    </row>
    <row r="166" spans="1:4" s="202" customFormat="1">
      <c r="A166" s="123"/>
      <c r="B166" s="123"/>
      <c r="C166"/>
      <c r="D166"/>
    </row>
    <row r="167" spans="1:4">
      <c r="A167" s="123"/>
      <c r="B167" s="123"/>
    </row>
    <row r="168" spans="1:4">
      <c r="A168" s="123"/>
      <c r="B168" s="123"/>
    </row>
    <row r="169" spans="1:4">
      <c r="A169" s="123"/>
      <c r="B169" s="123"/>
    </row>
    <row r="170" spans="1:4">
      <c r="A170" s="201"/>
      <c r="B170" s="201"/>
      <c r="C170" s="202"/>
      <c r="D170" s="202"/>
    </row>
    <row r="171" spans="1:4">
      <c r="A171" s="123"/>
      <c r="B171" s="123"/>
    </row>
    <row r="172" spans="1:4">
      <c r="A172" s="123"/>
      <c r="B172" s="123"/>
    </row>
    <row r="173" spans="1:4">
      <c r="A173" s="123"/>
      <c r="B173" s="123"/>
    </row>
    <row r="174" spans="1:4">
      <c r="A174" s="123"/>
      <c r="B174" s="123"/>
    </row>
    <row r="175" spans="1:4">
      <c r="A175" s="123"/>
      <c r="B175" s="123"/>
    </row>
    <row r="176" spans="1:4">
      <c r="A176" s="123"/>
      <c r="B176" s="123"/>
    </row>
    <row r="177" spans="1:4">
      <c r="A177" s="123"/>
      <c r="B177" s="123"/>
    </row>
    <row r="178" spans="1:4">
      <c r="A178" s="201"/>
      <c r="B178" s="201"/>
      <c r="C178" s="202"/>
      <c r="D178" s="202"/>
    </row>
    <row r="179" spans="1:4">
      <c r="A179" s="201"/>
      <c r="B179" s="201"/>
      <c r="C179" s="202"/>
      <c r="D179" s="202"/>
    </row>
    <row r="180" spans="1:4">
      <c r="A180" s="123"/>
      <c r="B180" s="123"/>
    </row>
    <row r="181" spans="1:4">
      <c r="A181" s="201"/>
      <c r="B181" s="201"/>
      <c r="C181" s="202"/>
      <c r="D181" s="202"/>
    </row>
    <row r="182" spans="1:4">
      <c r="A182" s="123"/>
      <c r="B182" s="123"/>
    </row>
    <row r="183" spans="1:4">
      <c r="A183" s="123"/>
      <c r="B183" s="123"/>
    </row>
    <row r="184" spans="1:4">
      <c r="A184" s="123"/>
      <c r="B184" s="123"/>
    </row>
    <row r="185" spans="1:4">
      <c r="A185" s="123"/>
      <c r="B185" s="123"/>
    </row>
    <row r="186" spans="1:4">
      <c r="A186" s="201"/>
      <c r="B186" s="201"/>
      <c r="C186" s="202"/>
      <c r="D186" s="202"/>
    </row>
    <row r="187" spans="1:4">
      <c r="A187" s="123"/>
      <c r="B187" s="123"/>
      <c r="D187" s="123"/>
    </row>
    <row r="188" spans="1:4">
      <c r="A188" s="123"/>
      <c r="B188" s="123"/>
      <c r="D188" s="123"/>
    </row>
    <row r="189" spans="1:4">
      <c r="A189" s="123"/>
      <c r="B189" s="123"/>
    </row>
    <row r="190" spans="1:4">
      <c r="A190" s="123"/>
      <c r="B190" s="123"/>
      <c r="D190" s="123"/>
    </row>
    <row r="191" spans="1:4">
      <c r="A191" s="123"/>
      <c r="B191" s="123"/>
    </row>
    <row r="192" spans="1:4">
      <c r="A192" s="201"/>
      <c r="B192" s="201"/>
      <c r="C192" s="202"/>
      <c r="D192" s="202"/>
    </row>
    <row r="193" spans="1:4">
      <c r="A193" s="123"/>
      <c r="B193" s="123"/>
      <c r="D193" s="123"/>
    </row>
    <row r="194" spans="1:4">
      <c r="A194" s="123"/>
      <c r="B194" s="123"/>
      <c r="D194" s="123"/>
    </row>
    <row r="195" spans="1:4">
      <c r="A195" s="123"/>
      <c r="B195" s="123"/>
      <c r="D195" s="123"/>
    </row>
    <row r="196" spans="1:4">
      <c r="A196" s="123"/>
      <c r="B196" s="123"/>
      <c r="D196" s="123"/>
    </row>
    <row r="197" spans="1:4">
      <c r="A197" s="201"/>
      <c r="B197" s="201"/>
      <c r="C197" s="202"/>
      <c r="D197" s="202"/>
    </row>
    <row r="198" spans="1:4">
      <c r="A198" s="123"/>
      <c r="B198" s="123"/>
    </row>
    <row r="199" spans="1:4">
      <c r="A199" s="123"/>
      <c r="B199" s="123"/>
    </row>
    <row r="200" spans="1:4">
      <c r="A200" s="123"/>
      <c r="B200" s="123"/>
    </row>
    <row r="201" spans="1:4">
      <c r="A201" s="123"/>
      <c r="B201" s="123"/>
      <c r="D201" s="123"/>
    </row>
    <row r="202" spans="1:4">
      <c r="A202" s="123"/>
      <c r="B202" s="123"/>
    </row>
    <row r="203" spans="1:4">
      <c r="A203" s="123"/>
      <c r="B203" s="123"/>
    </row>
    <row r="204" spans="1:4">
      <c r="A204" s="123"/>
      <c r="B204" s="123"/>
    </row>
    <row r="205" spans="1:4">
      <c r="A205" s="123"/>
      <c r="B205" s="123"/>
    </row>
    <row r="206" spans="1:4">
      <c r="A206" s="123"/>
      <c r="B206" s="123"/>
    </row>
    <row r="207" spans="1:4">
      <c r="A207" s="201"/>
      <c r="B207" s="201"/>
      <c r="C207" s="202"/>
      <c r="D207" s="202"/>
    </row>
    <row r="208" spans="1:4">
      <c r="A208" s="123"/>
      <c r="B208" s="123"/>
    </row>
    <row r="209" spans="1:4">
      <c r="A209" s="123"/>
      <c r="B209" s="123"/>
    </row>
    <row r="210" spans="1:4">
      <c r="A210" s="123"/>
      <c r="B210" s="123"/>
    </row>
    <row r="211" spans="1:4">
      <c r="A211" s="123"/>
      <c r="B211" s="123"/>
      <c r="D211" s="123"/>
    </row>
    <row r="212" spans="1:4">
      <c r="A212" s="123"/>
      <c r="B212" s="123"/>
    </row>
    <row r="213" spans="1:4">
      <c r="A213" s="123"/>
      <c r="B213" s="123"/>
    </row>
    <row r="214" spans="1:4">
      <c r="A214" s="123"/>
      <c r="B214" s="123"/>
    </row>
    <row r="215" spans="1:4">
      <c r="A215" s="123"/>
      <c r="B215" s="123"/>
    </row>
    <row r="216" spans="1:4">
      <c r="A216" s="123"/>
      <c r="B216" s="123"/>
    </row>
    <row r="217" spans="1:4">
      <c r="A217" s="123"/>
      <c r="B217" s="123"/>
    </row>
    <row r="218" spans="1:4">
      <c r="A218" s="123"/>
      <c r="B218" s="123"/>
    </row>
    <row r="219" spans="1:4">
      <c r="A219" s="123"/>
      <c r="B219" s="123"/>
    </row>
    <row r="220" spans="1:4">
      <c r="A220" s="123"/>
      <c r="B220" s="123"/>
      <c r="D220" s="123"/>
    </row>
    <row r="221" spans="1:4">
      <c r="A221" s="123"/>
      <c r="B221" s="123"/>
      <c r="D221" s="123"/>
    </row>
    <row r="222" spans="1:4">
      <c r="A222" s="201"/>
      <c r="B222" s="201"/>
      <c r="C222" s="202"/>
      <c r="D222" s="202"/>
    </row>
    <row r="223" spans="1:4">
      <c r="A223" s="123"/>
      <c r="B223" s="123"/>
    </row>
    <row r="224" spans="1:4">
      <c r="A224" s="123"/>
      <c r="B224" s="123"/>
    </row>
    <row r="225" spans="1:4">
      <c r="A225" s="123"/>
      <c r="B225" s="123"/>
    </row>
    <row r="226" spans="1:4">
      <c r="A226" s="123"/>
      <c r="B226" s="123"/>
    </row>
    <row r="227" spans="1:4">
      <c r="A227" s="123"/>
      <c r="B227" s="123"/>
    </row>
    <row r="228" spans="1:4">
      <c r="A228" s="206"/>
      <c r="B228" s="123"/>
    </row>
    <row r="229" spans="1:4">
      <c r="A229" s="123"/>
      <c r="B229" s="123"/>
    </row>
    <row r="230" spans="1:4">
      <c r="A230" s="123"/>
      <c r="B230" s="123"/>
    </row>
    <row r="231" spans="1:4">
      <c r="A231" s="123"/>
      <c r="B231" s="123"/>
      <c r="D231" s="123"/>
    </row>
    <row r="232" spans="1:4">
      <c r="A232" s="123"/>
      <c r="B232" s="123"/>
    </row>
    <row r="233" spans="1:4">
      <c r="A233" s="123"/>
      <c r="B233" s="123"/>
    </row>
    <row r="234" spans="1:4">
      <c r="A234" s="123"/>
      <c r="B234" s="123"/>
    </row>
    <row r="235" spans="1:4">
      <c r="A235" s="123"/>
      <c r="B235" s="123"/>
    </row>
    <row r="236" spans="1:4">
      <c r="A236" s="123"/>
      <c r="B236" s="123"/>
    </row>
    <row r="237" spans="1:4">
      <c r="A237" s="123"/>
      <c r="B237" s="123"/>
    </row>
    <row r="238" spans="1:4">
      <c r="A238" s="123"/>
      <c r="B238" s="123"/>
    </row>
    <row r="239" spans="1:4">
      <c r="A239" s="123"/>
      <c r="B239" s="123"/>
    </row>
    <row r="240" spans="1:4">
      <c r="A240" s="123"/>
      <c r="B240" s="123"/>
    </row>
    <row r="241" spans="1:4">
      <c r="A241" s="123"/>
      <c r="B241" s="123"/>
    </row>
    <row r="242" spans="1:4">
      <c r="A242" s="123"/>
      <c r="B242" s="123"/>
      <c r="D242" s="123"/>
    </row>
    <row r="243" spans="1:4">
      <c r="A243" s="123"/>
      <c r="B243" s="123"/>
    </row>
    <row r="244" spans="1:4">
      <c r="A244" s="123"/>
      <c r="B244" s="123"/>
      <c r="D244" s="123"/>
    </row>
    <row r="245" spans="1:4">
      <c r="A245" s="123"/>
      <c r="B245" s="123"/>
      <c r="D245" s="123"/>
    </row>
    <row r="246" spans="1:4">
      <c r="A246" s="123"/>
      <c r="B246" s="123"/>
      <c r="D246" s="123"/>
    </row>
    <row r="247" spans="1:4">
      <c r="A247" s="123"/>
      <c r="B247" s="123"/>
    </row>
    <row r="248" spans="1:4">
      <c r="A248" s="123"/>
      <c r="B248" s="123"/>
    </row>
    <row r="249" spans="1:4">
      <c r="A249" s="123"/>
      <c r="B249" s="123"/>
    </row>
    <row r="250" spans="1:4">
      <c r="A250" s="123"/>
      <c r="B250" s="123"/>
    </row>
    <row r="251" spans="1:4">
      <c r="A251" s="123"/>
      <c r="B251" s="123"/>
    </row>
    <row r="252" spans="1:4">
      <c r="A252" s="123"/>
      <c r="B252" s="123"/>
    </row>
    <row r="253" spans="1:4">
      <c r="A253" s="123"/>
      <c r="B253" s="123"/>
    </row>
    <row r="254" spans="1:4">
      <c r="A254" s="123"/>
      <c r="B254" s="123"/>
      <c r="D254" s="123"/>
    </row>
    <row r="255" spans="1:4">
      <c r="A255" s="123"/>
      <c r="B255" s="123"/>
    </row>
    <row r="256" spans="1:4">
      <c r="A256" s="123"/>
      <c r="B256" s="123"/>
    </row>
    <row r="257" spans="1:4">
      <c r="A257" s="123"/>
      <c r="B257" s="123"/>
    </row>
    <row r="258" spans="1:4">
      <c r="A258" s="123"/>
      <c r="B258" s="123"/>
    </row>
    <row r="259" spans="1:4">
      <c r="A259" s="123"/>
      <c r="B259" s="123"/>
    </row>
    <row r="260" spans="1:4">
      <c r="A260" s="123"/>
      <c r="B260" s="123"/>
    </row>
    <row r="261" spans="1:4">
      <c r="A261" s="123"/>
      <c r="B261" s="123"/>
    </row>
    <row r="262" spans="1:4">
      <c r="A262" s="123"/>
      <c r="B262" s="123"/>
    </row>
    <row r="263" spans="1:4">
      <c r="A263" s="123"/>
      <c r="B263" s="123"/>
    </row>
    <row r="264" spans="1:4">
      <c r="A264" s="123"/>
      <c r="B264" s="123"/>
      <c r="D264" s="123"/>
    </row>
    <row r="265" spans="1:4">
      <c r="A265" s="123"/>
      <c r="B265" s="123"/>
      <c r="D265" s="123"/>
    </row>
    <row r="266" spans="1:4">
      <c r="A266" s="123"/>
      <c r="B266" s="123"/>
      <c r="D266" s="123"/>
    </row>
    <row r="267" spans="1:4">
      <c r="A267" s="123"/>
      <c r="B267" s="123"/>
      <c r="D267" s="123"/>
    </row>
    <row r="268" spans="1:4">
      <c r="A268" s="123"/>
      <c r="B268" s="123"/>
      <c r="D268" s="123"/>
    </row>
    <row r="269" spans="1:4">
      <c r="A269" s="123"/>
      <c r="B269" s="123"/>
      <c r="D269" s="123"/>
    </row>
    <row r="270" spans="1:4">
      <c r="A270" s="123"/>
      <c r="B270" s="123"/>
      <c r="D270" s="123"/>
    </row>
    <row r="271" spans="1:4">
      <c r="A271" s="123"/>
      <c r="B271" s="123"/>
      <c r="D271" s="123"/>
    </row>
    <row r="272" spans="1:4">
      <c r="A272" s="123"/>
      <c r="B272" s="123"/>
      <c r="D272" s="123"/>
    </row>
    <row r="273" spans="1:4">
      <c r="A273" s="123"/>
      <c r="B273" s="123"/>
      <c r="D273" s="123"/>
    </row>
    <row r="274" spans="1:4">
      <c r="A274" s="123"/>
      <c r="B274" s="123"/>
      <c r="D274" s="123"/>
    </row>
    <row r="275" spans="1:4">
      <c r="A275" s="123"/>
      <c r="B275" s="123"/>
    </row>
    <row r="276" spans="1:4">
      <c r="A276" s="123"/>
      <c r="B276" s="123"/>
      <c r="D276" s="123"/>
    </row>
    <row r="277" spans="1:4">
      <c r="A277" s="123"/>
      <c r="B277" s="123"/>
      <c r="D277" s="123"/>
    </row>
    <row r="278" spans="1:4">
      <c r="A278" s="123"/>
      <c r="B278" s="123"/>
      <c r="D278" s="123"/>
    </row>
    <row r="279" spans="1:4">
      <c r="A279" s="123"/>
      <c r="B279" s="123"/>
      <c r="D279" s="123"/>
    </row>
    <row r="280" spans="1:4">
      <c r="A280" s="123"/>
      <c r="B280" s="123"/>
    </row>
    <row r="281" spans="1:4">
      <c r="A281" s="123"/>
      <c r="B281" s="123"/>
    </row>
    <row r="282" spans="1:4">
      <c r="A282" s="123"/>
      <c r="B282" s="123"/>
    </row>
    <row r="283" spans="1:4">
      <c r="A283" s="205"/>
      <c r="B283" s="123"/>
      <c r="D283" s="123"/>
    </row>
    <row r="284" spans="1:4">
      <c r="A284" s="123"/>
      <c r="B284" s="123"/>
      <c r="D284" s="123"/>
    </row>
    <row r="285" spans="1:4">
      <c r="A285" s="123"/>
      <c r="B285" s="123"/>
      <c r="D285" s="123"/>
    </row>
    <row r="286" spans="1:4">
      <c r="A286" s="123"/>
      <c r="B286" s="123"/>
    </row>
    <row r="287" spans="1:4">
      <c r="A287" s="123"/>
      <c r="B287" s="123"/>
      <c r="D287" s="123"/>
    </row>
    <row r="288" spans="1:4">
      <c r="A288" s="123"/>
      <c r="B288" s="123"/>
      <c r="D288" s="123"/>
    </row>
    <row r="289" spans="1:4">
      <c r="A289" s="123"/>
      <c r="B289" s="123"/>
    </row>
    <row r="290" spans="1:4">
      <c r="A290" s="123"/>
      <c r="B290" s="123"/>
    </row>
    <row r="291" spans="1:4">
      <c r="A291" s="123"/>
      <c r="B291" s="123"/>
      <c r="D291" s="123"/>
    </row>
    <row r="292" spans="1:4">
      <c r="A292" s="123"/>
      <c r="B292" s="123"/>
      <c r="D292" s="123"/>
    </row>
    <row r="293" spans="1:4">
      <c r="A293" s="123"/>
      <c r="B293" s="123"/>
      <c r="D293" s="123"/>
    </row>
    <row r="294" spans="1:4">
      <c r="A294" s="123"/>
      <c r="B294" s="123"/>
      <c r="D294" s="123"/>
    </row>
    <row r="295" spans="1:4">
      <c r="A295" s="123"/>
      <c r="B295" s="123"/>
      <c r="D295" s="123"/>
    </row>
    <row r="296" spans="1:4">
      <c r="A296" s="123"/>
      <c r="B296" s="123"/>
      <c r="D296" s="123"/>
    </row>
    <row r="297" spans="1:4">
      <c r="A297" s="123"/>
      <c r="B297" s="123"/>
      <c r="D297" s="123"/>
    </row>
    <row r="298" spans="1:4">
      <c r="A298" s="123"/>
      <c r="B298" s="123"/>
      <c r="D298" s="123"/>
    </row>
    <row r="299" spans="1:4">
      <c r="A299" s="123"/>
      <c r="B299" s="123"/>
      <c r="D299" s="123"/>
    </row>
    <row r="300" spans="1:4">
      <c r="A300" s="123"/>
      <c r="B300" s="123"/>
      <c r="D300" s="123"/>
    </row>
    <row r="301" spans="1:4">
      <c r="A301" s="123"/>
      <c r="B301" s="123"/>
      <c r="D301" s="123"/>
    </row>
    <row r="302" spans="1:4">
      <c r="A302" s="123"/>
      <c r="B302" s="123"/>
      <c r="D302" s="123"/>
    </row>
    <row r="303" spans="1:4">
      <c r="A303" s="123"/>
      <c r="B303" s="123"/>
      <c r="D303" s="123"/>
    </row>
    <row r="304" spans="1:4">
      <c r="A304" s="123"/>
      <c r="B304" s="123"/>
      <c r="D304" s="123"/>
    </row>
    <row r="305" spans="1:4">
      <c r="A305" s="123"/>
      <c r="B305" s="123"/>
      <c r="D305" s="123"/>
    </row>
    <row r="306" spans="1:4">
      <c r="A306" s="123"/>
      <c r="B306" s="123"/>
      <c r="D306" s="123"/>
    </row>
    <row r="307" spans="1:4">
      <c r="A307" s="123"/>
      <c r="B307" s="123"/>
      <c r="D307" s="123"/>
    </row>
    <row r="308" spans="1:4">
      <c r="A308" s="123"/>
      <c r="B308" s="123"/>
      <c r="D308" s="123"/>
    </row>
    <row r="309" spans="1:4">
      <c r="A309" s="123"/>
      <c r="B309" s="123"/>
    </row>
    <row r="310" spans="1:4">
      <c r="A310" s="123"/>
      <c r="B310" s="123"/>
    </row>
    <row r="311" spans="1:4">
      <c r="A311" s="123"/>
      <c r="B311" s="123"/>
    </row>
    <row r="312" spans="1:4">
      <c r="A312" s="123"/>
      <c r="B312" s="123"/>
    </row>
    <row r="313" spans="1:4">
      <c r="A313" s="123"/>
      <c r="B313" s="123"/>
    </row>
    <row r="314" spans="1:4">
      <c r="A314" s="123"/>
      <c r="B314" s="123"/>
    </row>
    <row r="315" spans="1:4">
      <c r="A315" s="123"/>
      <c r="B315" s="123"/>
    </row>
    <row r="316" spans="1:4">
      <c r="A316" s="123"/>
      <c r="B316" s="123"/>
    </row>
    <row r="317" spans="1:4">
      <c r="A317" s="123"/>
      <c r="B317" s="123"/>
      <c r="D317" s="123"/>
    </row>
    <row r="318" spans="1:4">
      <c r="A318" s="123"/>
      <c r="B318" s="123"/>
    </row>
    <row r="319" spans="1:4">
      <c r="A319" s="123"/>
      <c r="B319" s="123"/>
    </row>
    <row r="320" spans="1:4">
      <c r="A320" s="123"/>
      <c r="B320" s="123"/>
    </row>
    <row r="321" spans="1:4">
      <c r="A321" s="123"/>
      <c r="B321" s="123"/>
    </row>
    <row r="322" spans="1:4">
      <c r="A322" s="123"/>
      <c r="B322" s="123"/>
    </row>
    <row r="323" spans="1:4">
      <c r="A323" s="123"/>
      <c r="B323" s="123"/>
    </row>
    <row r="324" spans="1:4">
      <c r="A324" s="123"/>
      <c r="B324" s="123"/>
    </row>
    <row r="325" spans="1:4">
      <c r="A325" s="123"/>
      <c r="B325" s="123"/>
    </row>
    <row r="326" spans="1:4">
      <c r="A326" s="123"/>
      <c r="B326" s="123"/>
    </row>
    <row r="327" spans="1:4">
      <c r="A327" s="123"/>
      <c r="B327" s="123"/>
      <c r="D327" s="123"/>
    </row>
    <row r="328" spans="1:4">
      <c r="A328" s="123"/>
      <c r="B328" s="123"/>
    </row>
    <row r="329" spans="1:4">
      <c r="A329" s="123"/>
      <c r="B329" s="123"/>
    </row>
    <row r="330" spans="1:4">
      <c r="A330" s="123"/>
      <c r="B330" s="123"/>
    </row>
    <row r="331" spans="1:4">
      <c r="A331" s="123"/>
      <c r="B331" s="123"/>
    </row>
    <row r="332" spans="1:4">
      <c r="A332" s="123"/>
      <c r="B332" s="123"/>
    </row>
    <row r="333" spans="1:4">
      <c r="A333" s="123"/>
      <c r="B333" s="123"/>
    </row>
    <row r="334" spans="1:4">
      <c r="A334" s="123"/>
      <c r="B334" s="123"/>
    </row>
    <row r="335" spans="1:4">
      <c r="A335" s="123"/>
      <c r="B335" s="123"/>
    </row>
    <row r="336" spans="1:4">
      <c r="A336" s="123"/>
      <c r="B336" s="123"/>
    </row>
    <row r="337" spans="1:2">
      <c r="A337" s="123"/>
      <c r="B337" s="123"/>
    </row>
    <row r="338" spans="1:2">
      <c r="A338" s="123"/>
      <c r="B338" s="123"/>
    </row>
    <row r="339" spans="1:2">
      <c r="A339" s="123"/>
      <c r="B339" s="123"/>
    </row>
    <row r="340" spans="1:2">
      <c r="A340" s="123"/>
      <c r="B340" s="123"/>
    </row>
    <row r="341" spans="1:2">
      <c r="A341" s="123"/>
      <c r="B341" s="123"/>
    </row>
    <row r="342" spans="1:2">
      <c r="A342" s="123"/>
      <c r="B342" s="123"/>
    </row>
    <row r="343" spans="1:2">
      <c r="A343" s="123"/>
      <c r="B343" s="123"/>
    </row>
    <row r="344" spans="1:2">
      <c r="A344" s="123"/>
      <c r="B344" s="123"/>
    </row>
    <row r="345" spans="1:2">
      <c r="A345" s="123"/>
      <c r="B345" s="123"/>
    </row>
    <row r="346" spans="1:2">
      <c r="A346" s="123"/>
      <c r="B346" s="123"/>
    </row>
    <row r="347" spans="1:2">
      <c r="A347" s="123"/>
      <c r="B347" s="123"/>
    </row>
    <row r="348" spans="1:2">
      <c r="A348" s="123"/>
      <c r="B348" s="123"/>
    </row>
    <row r="349" spans="1:2">
      <c r="A349" s="123"/>
      <c r="B349" s="123"/>
    </row>
    <row r="350" spans="1:2">
      <c r="A350" s="123"/>
      <c r="B350" s="123"/>
    </row>
    <row r="351" spans="1:2">
      <c r="A351" s="123"/>
      <c r="B351" s="123"/>
    </row>
    <row r="352" spans="1:2">
      <c r="A352" s="123"/>
      <c r="B352" s="123"/>
    </row>
    <row r="353" spans="1:4">
      <c r="A353" s="123"/>
      <c r="B353" s="123"/>
    </row>
    <row r="354" spans="1:4">
      <c r="A354" s="123"/>
      <c r="B354" s="123"/>
    </row>
    <row r="355" spans="1:4">
      <c r="A355" s="123"/>
      <c r="B355" s="123"/>
    </row>
    <row r="356" spans="1:4">
      <c r="A356" s="123"/>
      <c r="B356" s="123"/>
      <c r="D356" s="123"/>
    </row>
    <row r="357" spans="1:4">
      <c r="A357" s="123"/>
      <c r="B357" s="123"/>
    </row>
    <row r="358" spans="1:4">
      <c r="A358" s="123"/>
      <c r="B358" s="123"/>
    </row>
    <row r="359" spans="1:4">
      <c r="A359" s="123"/>
      <c r="B359" s="123"/>
    </row>
    <row r="360" spans="1:4">
      <c r="A360" s="123"/>
      <c r="B360" s="123"/>
    </row>
    <row r="361" spans="1:4">
      <c r="A361" s="123"/>
      <c r="B361" s="123"/>
    </row>
    <row r="362" spans="1:4">
      <c r="A362" s="123"/>
      <c r="B362" s="123"/>
    </row>
    <row r="363" spans="1:4">
      <c r="A363" s="123"/>
      <c r="B363" s="123"/>
    </row>
    <row r="364" spans="1:4">
      <c r="A364" s="123"/>
      <c r="B364" s="123"/>
    </row>
    <row r="365" spans="1:4">
      <c r="A365" s="123"/>
      <c r="B365" s="123"/>
    </row>
    <row r="366" spans="1:4">
      <c r="A366" s="123"/>
      <c r="B366" s="123"/>
    </row>
    <row r="367" spans="1:4">
      <c r="A367" s="123"/>
      <c r="B367" s="123"/>
    </row>
    <row r="368" spans="1:4">
      <c r="A368" s="123"/>
      <c r="B368" s="123"/>
    </row>
    <row r="369" spans="1:4">
      <c r="A369" s="123"/>
      <c r="B369" s="123"/>
      <c r="D369" s="123"/>
    </row>
    <row r="370" spans="1:4">
      <c r="A370" s="123"/>
      <c r="B370" s="123"/>
    </row>
    <row r="371" spans="1:4">
      <c r="A371" s="123"/>
      <c r="B371" s="123"/>
    </row>
    <row r="372" spans="1:4">
      <c r="A372" s="123"/>
      <c r="B372" s="123"/>
    </row>
    <row r="373" spans="1:4">
      <c r="A373" s="123"/>
      <c r="B373" s="123"/>
    </row>
    <row r="374" spans="1:4">
      <c r="A374" s="123"/>
      <c r="B374" s="123"/>
    </row>
    <row r="375" spans="1:4">
      <c r="A375" s="123"/>
      <c r="B375" s="123"/>
    </row>
    <row r="376" spans="1:4">
      <c r="A376" s="123"/>
      <c r="B376" s="123"/>
    </row>
    <row r="377" spans="1:4">
      <c r="A377" s="123"/>
      <c r="B377" s="123"/>
    </row>
    <row r="378" spans="1:4">
      <c r="A378" s="123"/>
      <c r="B378" s="123"/>
    </row>
    <row r="379" spans="1:4">
      <c r="A379" s="123"/>
      <c r="B379" s="123"/>
    </row>
    <row r="380" spans="1:4">
      <c r="A380" s="123"/>
      <c r="B380" s="123"/>
    </row>
    <row r="381" spans="1:4">
      <c r="A381" s="123"/>
      <c r="B381" s="123"/>
    </row>
    <row r="382" spans="1:4">
      <c r="A382" s="123"/>
      <c r="B382" s="123"/>
    </row>
    <row r="383" spans="1:4">
      <c r="A383" s="123"/>
      <c r="B383" s="123"/>
      <c r="D383" s="123"/>
    </row>
    <row r="384" spans="1:4">
      <c r="A384" s="123"/>
      <c r="B384" s="123"/>
    </row>
    <row r="385" spans="1:4">
      <c r="A385" s="123"/>
      <c r="B385" s="123"/>
    </row>
    <row r="386" spans="1:4">
      <c r="A386" s="123"/>
      <c r="B386" s="123"/>
    </row>
    <row r="387" spans="1:4">
      <c r="A387" s="123"/>
      <c r="B387" s="123"/>
    </row>
    <row r="388" spans="1:4">
      <c r="A388" s="123"/>
      <c r="B388" s="123"/>
    </row>
    <row r="389" spans="1:4">
      <c r="A389" s="123"/>
      <c r="B389" s="123"/>
    </row>
    <row r="390" spans="1:4">
      <c r="A390" s="123"/>
      <c r="B390" s="123"/>
    </row>
    <row r="391" spans="1:4">
      <c r="A391" s="123"/>
      <c r="B391" s="123"/>
    </row>
    <row r="392" spans="1:4">
      <c r="A392" s="123"/>
      <c r="B392" s="123"/>
    </row>
    <row r="393" spans="1:4">
      <c r="A393" s="123"/>
      <c r="B393" s="123"/>
    </row>
    <row r="394" spans="1:4">
      <c r="A394" s="123"/>
      <c r="B394" s="123"/>
    </row>
    <row r="395" spans="1:4">
      <c r="A395" s="123"/>
      <c r="B395" s="123"/>
      <c r="D395" s="123"/>
    </row>
    <row r="396" spans="1:4">
      <c r="A396" s="123"/>
      <c r="B396" s="123"/>
    </row>
    <row r="397" spans="1:4">
      <c r="A397" s="123"/>
      <c r="B397" s="123"/>
    </row>
    <row r="398" spans="1:4">
      <c r="A398" s="123"/>
      <c r="B398" s="123"/>
    </row>
    <row r="399" spans="1:4">
      <c r="A399" s="123"/>
      <c r="B399" s="123"/>
    </row>
    <row r="400" spans="1:4">
      <c r="A400" s="123"/>
      <c r="B400" s="123"/>
    </row>
    <row r="401" spans="1:4">
      <c r="A401" s="123"/>
      <c r="B401" s="123"/>
    </row>
    <row r="402" spans="1:4">
      <c r="A402" s="123"/>
      <c r="B402" s="123"/>
    </row>
    <row r="403" spans="1:4">
      <c r="A403" s="123"/>
      <c r="B403" s="123"/>
    </row>
    <row r="404" spans="1:4">
      <c r="A404" s="123"/>
      <c r="B404" s="123"/>
    </row>
    <row r="405" spans="1:4">
      <c r="A405" s="123"/>
      <c r="B405" s="123"/>
    </row>
    <row r="406" spans="1:4">
      <c r="A406" s="123"/>
      <c r="B406" s="123"/>
    </row>
    <row r="407" spans="1:4">
      <c r="A407" s="123"/>
      <c r="B407" s="123"/>
    </row>
    <row r="408" spans="1:4">
      <c r="A408" s="123"/>
      <c r="B408" s="123"/>
    </row>
    <row r="409" spans="1:4">
      <c r="A409" s="123"/>
      <c r="B409" s="123"/>
      <c r="D409" s="123"/>
    </row>
    <row r="410" spans="1:4">
      <c r="A410" s="123"/>
      <c r="B410" s="123"/>
      <c r="D410" s="123"/>
    </row>
    <row r="411" spans="1:4">
      <c r="A411" s="123"/>
      <c r="B411" s="123"/>
    </row>
    <row r="412" spans="1:4">
      <c r="A412" s="123"/>
      <c r="B412" s="123"/>
    </row>
    <row r="413" spans="1:4">
      <c r="A413" s="123"/>
      <c r="B413" s="123"/>
    </row>
    <row r="414" spans="1:4">
      <c r="A414" s="123"/>
      <c r="B414" s="123"/>
    </row>
    <row r="415" spans="1:4">
      <c r="A415" s="123"/>
      <c r="B415" s="123"/>
    </row>
    <row r="416" spans="1:4">
      <c r="A416" s="123"/>
      <c r="B416" s="123"/>
    </row>
    <row r="417" spans="1:4">
      <c r="A417" s="123"/>
      <c r="B417" s="123"/>
    </row>
    <row r="418" spans="1:4">
      <c r="A418" s="123"/>
      <c r="B418" s="123"/>
    </row>
    <row r="419" spans="1:4">
      <c r="A419" s="123"/>
      <c r="B419" s="123"/>
    </row>
    <row r="420" spans="1:4">
      <c r="A420" s="123"/>
      <c r="B420" s="123"/>
      <c r="D420" s="123"/>
    </row>
    <row r="421" spans="1:4">
      <c r="A421" s="123"/>
      <c r="B421" s="123"/>
    </row>
    <row r="422" spans="1:4">
      <c r="A422" s="123"/>
      <c r="B422" s="123"/>
    </row>
    <row r="423" spans="1:4">
      <c r="A423" s="123"/>
      <c r="B423" s="123"/>
    </row>
    <row r="424" spans="1:4">
      <c r="A424" s="123"/>
      <c r="B424" s="123"/>
      <c r="D424" s="123"/>
    </row>
    <row r="425" spans="1:4">
      <c r="A425" s="123"/>
      <c r="B425" s="123"/>
    </row>
    <row r="426" spans="1:4">
      <c r="A426" s="123"/>
      <c r="B426" s="123"/>
    </row>
    <row r="427" spans="1:4">
      <c r="A427" s="123"/>
      <c r="B427" s="123"/>
    </row>
    <row r="428" spans="1:4">
      <c r="A428" s="123"/>
      <c r="B428" s="123"/>
    </row>
    <row r="429" spans="1:4">
      <c r="A429" s="123"/>
      <c r="B429" s="123"/>
    </row>
    <row r="430" spans="1:4">
      <c r="A430" s="123"/>
      <c r="B430" s="123"/>
    </row>
    <row r="431" spans="1:4">
      <c r="A431" s="123"/>
      <c r="B431" s="123"/>
    </row>
    <row r="432" spans="1:4">
      <c r="A432" s="123"/>
      <c r="B432" s="123"/>
    </row>
    <row r="433" spans="1:4">
      <c r="A433" s="123"/>
      <c r="B433" s="123"/>
    </row>
    <row r="434" spans="1:4">
      <c r="A434" s="123"/>
      <c r="B434" s="123"/>
    </row>
    <row r="435" spans="1:4">
      <c r="A435" s="123"/>
      <c r="B435" s="123"/>
      <c r="D435" s="123"/>
    </row>
    <row r="436" spans="1:4">
      <c r="A436" s="123"/>
      <c r="B436" s="123"/>
    </row>
    <row r="437" spans="1:4">
      <c r="A437" s="123"/>
      <c r="B437" s="123"/>
    </row>
    <row r="438" spans="1:4">
      <c r="A438" s="123"/>
      <c r="B438" s="123"/>
    </row>
    <row r="439" spans="1:4">
      <c r="A439" s="123"/>
      <c r="B439" s="123"/>
    </row>
    <row r="440" spans="1:4">
      <c r="A440" s="123"/>
      <c r="B440" s="123"/>
    </row>
    <row r="441" spans="1:4">
      <c r="A441" s="123"/>
      <c r="B441" s="123"/>
    </row>
    <row r="442" spans="1:4">
      <c r="A442" s="123"/>
      <c r="B442" s="123"/>
    </row>
    <row r="443" spans="1:4">
      <c r="A443" s="123"/>
      <c r="B443" s="123"/>
    </row>
    <row r="444" spans="1:4">
      <c r="A444" s="123"/>
      <c r="B444" s="123"/>
    </row>
    <row r="445" spans="1:4">
      <c r="A445" s="123"/>
      <c r="B445" s="123"/>
    </row>
    <row r="446" spans="1:4">
      <c r="A446" s="123"/>
      <c r="B446" s="123"/>
      <c r="D446" s="123"/>
    </row>
    <row r="447" spans="1:4">
      <c r="A447" s="123"/>
      <c r="B447" s="123"/>
    </row>
    <row r="448" spans="1:4">
      <c r="A448" s="123"/>
      <c r="B448" s="123"/>
    </row>
    <row r="449" spans="1:4">
      <c r="A449" s="123"/>
      <c r="B449" s="123"/>
    </row>
    <row r="450" spans="1:4">
      <c r="A450" s="123"/>
      <c r="B450" s="123"/>
    </row>
    <row r="451" spans="1:4">
      <c r="A451" s="123"/>
      <c r="B451" s="123"/>
    </row>
    <row r="452" spans="1:4">
      <c r="A452" s="123"/>
      <c r="B452" s="123"/>
    </row>
    <row r="453" spans="1:4">
      <c r="A453" s="123"/>
      <c r="B453" s="123"/>
    </row>
    <row r="454" spans="1:4">
      <c r="A454" s="123"/>
      <c r="B454" s="123"/>
    </row>
    <row r="455" spans="1:4">
      <c r="A455" s="123"/>
      <c r="B455" s="123"/>
      <c r="D455" s="123"/>
    </row>
    <row r="456" spans="1:4">
      <c r="A456" s="123"/>
      <c r="B456" s="123"/>
      <c r="D456" s="123"/>
    </row>
    <row r="457" spans="1:4">
      <c r="A457" s="123"/>
      <c r="B457" s="123"/>
    </row>
    <row r="458" spans="1:4">
      <c r="A458" s="123"/>
      <c r="B458" s="123"/>
    </row>
    <row r="459" spans="1:4">
      <c r="A459" s="123"/>
      <c r="B459" s="123"/>
    </row>
    <row r="460" spans="1:4">
      <c r="A460" s="123"/>
      <c r="B460" s="123"/>
    </row>
    <row r="461" spans="1:4">
      <c r="A461" s="123"/>
      <c r="B461" s="123"/>
    </row>
    <row r="462" spans="1:4">
      <c r="A462" s="123"/>
      <c r="B462" s="123"/>
    </row>
    <row r="463" spans="1:4">
      <c r="A463" s="123"/>
      <c r="B463" s="123"/>
    </row>
    <row r="464" spans="1:4">
      <c r="A464" s="123"/>
      <c r="B464" s="123"/>
    </row>
    <row r="465" spans="1:4">
      <c r="A465" s="123"/>
      <c r="B465" s="123"/>
    </row>
    <row r="466" spans="1:4">
      <c r="A466" s="123"/>
      <c r="B466" s="123"/>
    </row>
    <row r="467" spans="1:4">
      <c r="A467" s="123"/>
      <c r="B467" s="123"/>
    </row>
    <row r="468" spans="1:4">
      <c r="A468" s="123"/>
      <c r="B468" s="123"/>
    </row>
    <row r="469" spans="1:4">
      <c r="A469" s="123"/>
      <c r="B469" s="123"/>
      <c r="D469" s="123"/>
    </row>
    <row r="470" spans="1:4">
      <c r="A470" s="123"/>
      <c r="B470" s="123"/>
    </row>
    <row r="471" spans="1:4">
      <c r="A471" s="123"/>
      <c r="B471" s="123"/>
    </row>
    <row r="472" spans="1:4">
      <c r="A472" s="123"/>
      <c r="B472" s="123"/>
    </row>
    <row r="473" spans="1:4">
      <c r="A473" s="123"/>
      <c r="B473" s="123"/>
    </row>
    <row r="474" spans="1:4">
      <c r="A474" s="123"/>
      <c r="B474" s="123"/>
    </row>
    <row r="475" spans="1:4">
      <c r="A475" s="123"/>
      <c r="B475" s="123"/>
    </row>
    <row r="476" spans="1:4">
      <c r="A476" s="123"/>
      <c r="B476" s="123"/>
    </row>
    <row r="477" spans="1:4">
      <c r="A477" s="123"/>
      <c r="B477" s="123"/>
    </row>
    <row r="478" spans="1:4">
      <c r="A478" s="123"/>
      <c r="B478" s="123"/>
    </row>
    <row r="479" spans="1:4">
      <c r="A479" s="123"/>
      <c r="B479" s="123"/>
      <c r="D479" s="123"/>
    </row>
    <row r="480" spans="1:4">
      <c r="A480" s="123"/>
      <c r="B480" s="123"/>
    </row>
    <row r="481" spans="1:2">
      <c r="A481" s="123"/>
      <c r="B481" s="123"/>
    </row>
    <row r="482" spans="1:2">
      <c r="A482" s="123"/>
      <c r="B482" s="123"/>
    </row>
    <row r="483" spans="1:2">
      <c r="A483" s="123"/>
      <c r="B483" s="123"/>
    </row>
    <row r="484" spans="1:2">
      <c r="A484" s="123"/>
      <c r="B484" s="123"/>
    </row>
    <row r="485" spans="1:2">
      <c r="A485" s="123"/>
      <c r="B485" s="123"/>
    </row>
    <row r="486" spans="1:2">
      <c r="A486" s="123"/>
      <c r="B486" s="123"/>
    </row>
    <row r="487" spans="1:2">
      <c r="A487" s="123"/>
      <c r="B487" s="123"/>
    </row>
    <row r="488" spans="1:2">
      <c r="A488" s="123"/>
      <c r="B488" s="123"/>
    </row>
    <row r="489" spans="1:2">
      <c r="A489" s="123"/>
      <c r="B489" s="123"/>
    </row>
    <row r="490" spans="1:2">
      <c r="A490" s="123"/>
      <c r="B490" s="123"/>
    </row>
    <row r="491" spans="1:2">
      <c r="A491" s="123"/>
      <c r="B491" s="123"/>
    </row>
    <row r="492" spans="1:2">
      <c r="A492" s="123"/>
      <c r="B492" s="123"/>
    </row>
    <row r="493" spans="1:2">
      <c r="A493" s="123"/>
      <c r="B493" s="123"/>
    </row>
    <row r="494" spans="1:2">
      <c r="A494" s="123"/>
      <c r="B494" s="123"/>
    </row>
    <row r="495" spans="1:2">
      <c r="A495" s="123"/>
      <c r="B495" s="123"/>
    </row>
    <row r="496" spans="1:2">
      <c r="A496" s="123"/>
      <c r="B496" s="123"/>
    </row>
    <row r="497" spans="1:4">
      <c r="A497" s="123"/>
      <c r="B497" s="123"/>
      <c r="D497" s="123"/>
    </row>
    <row r="498" spans="1:4">
      <c r="A498" s="123"/>
      <c r="B498" s="123"/>
    </row>
    <row r="499" spans="1:4">
      <c r="A499" s="123"/>
      <c r="B499" s="123"/>
    </row>
    <row r="500" spans="1:4">
      <c r="A500" s="123"/>
      <c r="B500" s="123"/>
    </row>
    <row r="501" spans="1:4">
      <c r="A501" s="123"/>
      <c r="B501" s="123"/>
    </row>
    <row r="502" spans="1:4">
      <c r="A502" s="123"/>
      <c r="B502" s="123"/>
    </row>
    <row r="503" spans="1:4">
      <c r="A503" s="123"/>
      <c r="B503" s="123"/>
    </row>
    <row r="504" spans="1:4">
      <c r="A504" s="123"/>
      <c r="B504" s="123"/>
    </row>
    <row r="505" spans="1:4">
      <c r="A505" s="123"/>
      <c r="B505" s="123"/>
    </row>
    <row r="506" spans="1:4">
      <c r="A506" s="123"/>
      <c r="B506" s="123"/>
    </row>
    <row r="507" spans="1:4">
      <c r="A507" s="123"/>
      <c r="B507" s="123"/>
    </row>
    <row r="508" spans="1:4">
      <c r="A508" s="123"/>
      <c r="B508" s="123"/>
    </row>
    <row r="509" spans="1:4">
      <c r="A509" s="123"/>
      <c r="B509" s="123"/>
      <c r="D509" s="123"/>
    </row>
    <row r="510" spans="1:4">
      <c r="A510" s="123"/>
      <c r="B510" s="123"/>
      <c r="D510" s="123"/>
    </row>
    <row r="511" spans="1:4">
      <c r="A511" s="123"/>
      <c r="B511" s="123"/>
      <c r="D511" s="123"/>
    </row>
    <row r="512" spans="1:4">
      <c r="A512" s="123"/>
      <c r="B512" s="123"/>
    </row>
    <row r="513" spans="1:4">
      <c r="A513" s="123"/>
      <c r="B513" s="123"/>
    </row>
    <row r="514" spans="1:4">
      <c r="A514" s="123"/>
      <c r="B514" s="123"/>
    </row>
    <row r="515" spans="1:4">
      <c r="A515" s="123"/>
      <c r="B515" s="123"/>
    </row>
    <row r="516" spans="1:4">
      <c r="A516" s="123"/>
      <c r="B516" s="123"/>
      <c r="D516" s="123"/>
    </row>
    <row r="517" spans="1:4">
      <c r="A517" s="123"/>
      <c r="B517" s="123"/>
    </row>
    <row r="518" spans="1:4">
      <c r="A518" s="123"/>
      <c r="B518" s="123"/>
    </row>
    <row r="519" spans="1:4">
      <c r="A519" s="123"/>
      <c r="B519" s="123"/>
    </row>
    <row r="520" spans="1:4">
      <c r="A520" s="123"/>
      <c r="B520" s="123"/>
    </row>
    <row r="521" spans="1:4">
      <c r="A521" s="123"/>
      <c r="B521" s="123"/>
    </row>
    <row r="522" spans="1:4">
      <c r="A522" s="123"/>
      <c r="B522" s="123"/>
      <c r="D522" s="123"/>
    </row>
    <row r="523" spans="1:4">
      <c r="A523" s="123"/>
      <c r="B523" s="123"/>
    </row>
    <row r="524" spans="1:4">
      <c r="A524" s="123"/>
      <c r="B524" s="123"/>
    </row>
    <row r="525" spans="1:4">
      <c r="A525" s="123"/>
      <c r="B525" s="123"/>
    </row>
    <row r="526" spans="1:4">
      <c r="A526" s="123"/>
      <c r="B526" s="123"/>
    </row>
    <row r="527" spans="1:4">
      <c r="A527" s="123"/>
      <c r="B527" s="123"/>
      <c r="D527" s="123"/>
    </row>
    <row r="528" spans="1:4">
      <c r="A528" s="123"/>
      <c r="B528" s="123"/>
    </row>
    <row r="529" spans="1:4">
      <c r="A529" s="123"/>
      <c r="B529" s="123"/>
    </row>
    <row r="530" spans="1:4">
      <c r="A530" s="123"/>
      <c r="B530" s="123"/>
    </row>
    <row r="531" spans="1:4">
      <c r="A531" s="123"/>
      <c r="B531" s="123"/>
    </row>
    <row r="532" spans="1:4">
      <c r="A532" s="123"/>
      <c r="B532" s="123"/>
    </row>
    <row r="533" spans="1:4">
      <c r="A533" s="123"/>
      <c r="B533" s="123"/>
    </row>
    <row r="534" spans="1:4">
      <c r="A534" s="123"/>
      <c r="B534" s="123"/>
    </row>
    <row r="535" spans="1:4">
      <c r="A535" s="123"/>
      <c r="B535" s="123"/>
      <c r="D535" s="123"/>
    </row>
    <row r="536" spans="1:4">
      <c r="A536" s="123"/>
      <c r="B536" s="123"/>
    </row>
    <row r="537" spans="1:4">
      <c r="A537" s="123"/>
      <c r="B537" s="123"/>
    </row>
    <row r="538" spans="1:4">
      <c r="A538" s="123"/>
      <c r="B538" s="123"/>
    </row>
    <row r="539" spans="1:4">
      <c r="A539" s="123"/>
      <c r="B539" s="123"/>
    </row>
    <row r="540" spans="1:4">
      <c r="A540" s="123"/>
      <c r="B540" s="123"/>
    </row>
    <row r="541" spans="1:4">
      <c r="A541" s="123"/>
      <c r="B541" s="123"/>
    </row>
    <row r="542" spans="1:4">
      <c r="A542" s="123"/>
      <c r="B542" s="123"/>
    </row>
    <row r="543" spans="1:4">
      <c r="A543" s="123"/>
      <c r="B543" s="123"/>
    </row>
    <row r="544" spans="1:4">
      <c r="A544" s="123"/>
      <c r="B544" s="123"/>
    </row>
    <row r="545" spans="1:4">
      <c r="A545" s="123"/>
      <c r="B545" s="123"/>
    </row>
    <row r="546" spans="1:4">
      <c r="A546" s="123"/>
      <c r="B546" s="123"/>
    </row>
    <row r="547" spans="1:4">
      <c r="A547" s="123"/>
      <c r="B547" s="123"/>
    </row>
    <row r="548" spans="1:4">
      <c r="A548" s="123"/>
      <c r="B548" s="123"/>
    </row>
    <row r="549" spans="1:4">
      <c r="A549" s="123"/>
      <c r="B549" s="123"/>
    </row>
    <row r="550" spans="1:4">
      <c r="A550" s="123"/>
      <c r="B550" s="123"/>
    </row>
    <row r="551" spans="1:4">
      <c r="A551" s="123"/>
      <c r="B551" s="123"/>
    </row>
    <row r="552" spans="1:4">
      <c r="A552" s="123"/>
      <c r="B552" s="123"/>
    </row>
    <row r="553" spans="1:4">
      <c r="A553" s="123"/>
      <c r="B553" s="123"/>
      <c r="D553" s="123"/>
    </row>
    <row r="554" spans="1:4">
      <c r="A554" s="123"/>
      <c r="B554" s="123"/>
    </row>
    <row r="555" spans="1:4">
      <c r="A555" s="123"/>
      <c r="B555" s="123"/>
    </row>
    <row r="556" spans="1:4">
      <c r="A556" s="123"/>
      <c r="B556" s="123"/>
    </row>
    <row r="557" spans="1:4">
      <c r="A557" s="123"/>
      <c r="B557" s="123"/>
    </row>
    <row r="558" spans="1:4">
      <c r="A558" s="123"/>
      <c r="B558" s="123"/>
    </row>
    <row r="559" spans="1:4">
      <c r="A559" s="123"/>
      <c r="B559" s="123"/>
    </row>
    <row r="560" spans="1:4">
      <c r="A560" s="123"/>
      <c r="B560" s="123"/>
    </row>
    <row r="561" spans="1:2">
      <c r="A561" s="123"/>
      <c r="B561" s="123"/>
    </row>
    <row r="562" spans="1:2">
      <c r="A562" s="123"/>
      <c r="B562" s="123"/>
    </row>
    <row r="563" spans="1:2">
      <c r="A563" s="123"/>
      <c r="B563" s="123"/>
    </row>
    <row r="564" spans="1:2">
      <c r="A564" s="123"/>
      <c r="B564" s="123"/>
    </row>
    <row r="565" spans="1:2">
      <c r="A565" s="123"/>
      <c r="B565" s="123"/>
    </row>
    <row r="566" spans="1:2">
      <c r="A566" s="123"/>
      <c r="B566" s="123"/>
    </row>
    <row r="567" spans="1:2">
      <c r="A567" s="123"/>
      <c r="B567" s="123"/>
    </row>
    <row r="568" spans="1:2">
      <c r="A568" s="123"/>
      <c r="B568" s="123"/>
    </row>
    <row r="569" spans="1:2">
      <c r="A569" s="123"/>
      <c r="B569" s="123"/>
    </row>
    <row r="570" spans="1:2">
      <c r="A570" s="123"/>
      <c r="B570" s="123"/>
    </row>
    <row r="571" spans="1:2">
      <c r="A571" s="123"/>
      <c r="B571" s="123"/>
    </row>
    <row r="572" spans="1:2">
      <c r="A572" s="123"/>
      <c r="B572" s="123"/>
    </row>
    <row r="573" spans="1:2">
      <c r="A573" s="123"/>
      <c r="B573" s="123"/>
    </row>
    <row r="574" spans="1:2">
      <c r="A574" s="123"/>
      <c r="B574" s="123"/>
    </row>
    <row r="575" spans="1:2">
      <c r="A575" s="123"/>
      <c r="B575" s="123"/>
    </row>
    <row r="576" spans="1:2">
      <c r="A576" s="123"/>
      <c r="B576" s="123"/>
    </row>
    <row r="577" spans="1:4">
      <c r="A577" s="123"/>
      <c r="B577" s="123"/>
    </row>
    <row r="578" spans="1:4">
      <c r="A578" s="123"/>
      <c r="B578" s="123"/>
    </row>
    <row r="579" spans="1:4">
      <c r="A579" s="123"/>
      <c r="B579" s="123"/>
      <c r="D579" s="123"/>
    </row>
    <row r="580" spans="1:4">
      <c r="A580" s="123"/>
      <c r="B580" s="123"/>
    </row>
    <row r="581" spans="1:4">
      <c r="A581" s="123"/>
      <c r="B581" s="123"/>
    </row>
    <row r="582" spans="1:4">
      <c r="A582" s="123"/>
      <c r="B582" s="123"/>
    </row>
    <row r="583" spans="1:4">
      <c r="A583" s="123"/>
      <c r="B583" s="123"/>
    </row>
    <row r="584" spans="1:4">
      <c r="A584" s="123"/>
      <c r="B584" s="123"/>
    </row>
    <row r="585" spans="1:4">
      <c r="A585" s="123"/>
      <c r="B585" s="123"/>
    </row>
    <row r="586" spans="1:4">
      <c r="A586" s="123"/>
      <c r="B586" s="123"/>
    </row>
    <row r="587" spans="1:4">
      <c r="A587" s="123"/>
      <c r="B587" s="123"/>
    </row>
    <row r="588" spans="1:4">
      <c r="A588" s="123"/>
      <c r="B588" s="123"/>
    </row>
    <row r="589" spans="1:4">
      <c r="A589" s="123"/>
      <c r="B589" s="123"/>
    </row>
    <row r="590" spans="1:4">
      <c r="A590" s="123"/>
      <c r="B590" s="123"/>
      <c r="D590" s="123"/>
    </row>
    <row r="591" spans="1:4">
      <c r="A591" s="123"/>
      <c r="B591" s="123"/>
    </row>
    <row r="592" spans="1:4">
      <c r="A592" s="123"/>
      <c r="B592" s="123"/>
    </row>
    <row r="593" spans="1:4">
      <c r="A593" s="123"/>
      <c r="B593" s="123"/>
    </row>
    <row r="594" spans="1:4">
      <c r="A594" s="123"/>
      <c r="B594" s="123"/>
    </row>
    <row r="595" spans="1:4">
      <c r="A595" s="123"/>
      <c r="B595" s="123"/>
    </row>
    <row r="596" spans="1:4">
      <c r="A596" s="123"/>
      <c r="B596" s="123"/>
    </row>
    <row r="597" spans="1:4">
      <c r="A597" s="123"/>
      <c r="B597" s="123"/>
    </row>
    <row r="598" spans="1:4">
      <c r="A598" s="123"/>
      <c r="B598" s="123"/>
    </row>
    <row r="599" spans="1:4">
      <c r="A599" s="123"/>
      <c r="B599" s="123"/>
    </row>
    <row r="600" spans="1:4">
      <c r="A600" s="123"/>
      <c r="B600" s="123"/>
    </row>
    <row r="601" spans="1:4">
      <c r="A601" s="123"/>
      <c r="B601" s="123"/>
    </row>
    <row r="602" spans="1:4">
      <c r="A602" s="123"/>
      <c r="B602" s="123"/>
    </row>
    <row r="603" spans="1:4">
      <c r="A603" s="123"/>
      <c r="B603" s="123"/>
    </row>
    <row r="604" spans="1:4">
      <c r="A604" s="123"/>
      <c r="B604" s="123"/>
      <c r="D604" s="123"/>
    </row>
    <row r="605" spans="1:4">
      <c r="A605" s="123"/>
      <c r="B605" s="123"/>
    </row>
    <row r="606" spans="1:4">
      <c r="A606" s="123"/>
      <c r="B606" s="123"/>
    </row>
    <row r="607" spans="1:4">
      <c r="A607" s="123"/>
      <c r="B607" s="123"/>
      <c r="D607" s="123"/>
    </row>
    <row r="608" spans="1:4">
      <c r="A608" s="123"/>
      <c r="B608" s="123"/>
    </row>
    <row r="609" spans="1:2">
      <c r="A609" s="123"/>
      <c r="B609" s="123"/>
    </row>
    <row r="610" spans="1:2">
      <c r="A610" s="123"/>
      <c r="B610" s="123"/>
    </row>
    <row r="611" spans="1:2">
      <c r="A611" s="123"/>
      <c r="B611" s="123"/>
    </row>
    <row r="612" spans="1:2">
      <c r="A612" s="123"/>
      <c r="B612" s="123"/>
    </row>
    <row r="613" spans="1:2">
      <c r="A613" s="123"/>
      <c r="B613" s="123"/>
    </row>
    <row r="614" spans="1:2">
      <c r="A614" s="123"/>
      <c r="B614" s="123"/>
    </row>
    <row r="615" spans="1:2">
      <c r="A615" s="123"/>
      <c r="B615" s="123"/>
    </row>
    <row r="616" spans="1:2">
      <c r="A616" s="123"/>
      <c r="B616" s="123"/>
    </row>
    <row r="617" spans="1:2">
      <c r="A617" s="123"/>
      <c r="B617" s="123"/>
    </row>
    <row r="618" spans="1:2">
      <c r="A618" s="123"/>
      <c r="B618" s="123"/>
    </row>
    <row r="619" spans="1:2">
      <c r="A619" s="123"/>
      <c r="B619" s="123"/>
    </row>
    <row r="620" spans="1:2">
      <c r="A620" s="123"/>
      <c r="B620" s="123"/>
    </row>
    <row r="621" spans="1:2">
      <c r="A621" s="123"/>
      <c r="B621" s="123"/>
    </row>
    <row r="622" spans="1:2">
      <c r="A622" s="123"/>
      <c r="B622" s="123"/>
    </row>
    <row r="623" spans="1:2">
      <c r="A623" s="123"/>
      <c r="B623" s="123"/>
    </row>
    <row r="624" spans="1:2">
      <c r="A624" s="123"/>
      <c r="B624" s="123"/>
    </row>
    <row r="625" spans="1:4">
      <c r="A625" s="123"/>
      <c r="B625" s="123"/>
    </row>
    <row r="626" spans="1:4">
      <c r="A626" s="123"/>
      <c r="B626" s="123"/>
    </row>
    <row r="627" spans="1:4">
      <c r="A627" s="123"/>
      <c r="B627" s="123"/>
    </row>
    <row r="628" spans="1:4">
      <c r="A628" s="123"/>
      <c r="B628" s="123"/>
    </row>
    <row r="629" spans="1:4">
      <c r="A629" s="123"/>
      <c r="B629" s="123"/>
    </row>
    <row r="630" spans="1:4">
      <c r="A630" s="123"/>
      <c r="B630" s="123"/>
    </row>
    <row r="631" spans="1:4">
      <c r="A631" s="123"/>
      <c r="B631" s="123"/>
    </row>
    <row r="632" spans="1:4">
      <c r="A632" s="123"/>
      <c r="B632" s="123"/>
    </row>
    <row r="633" spans="1:4">
      <c r="A633" s="123"/>
      <c r="B633" s="123"/>
    </row>
    <row r="634" spans="1:4">
      <c r="A634" s="123"/>
      <c r="B634" s="123"/>
    </row>
    <row r="635" spans="1:4">
      <c r="A635" s="123"/>
      <c r="B635" s="123"/>
    </row>
    <row r="636" spans="1:4">
      <c r="A636" s="123"/>
      <c r="B636" s="123"/>
    </row>
    <row r="637" spans="1:4">
      <c r="A637" s="123"/>
      <c r="B637" s="123"/>
      <c r="D637" s="123"/>
    </row>
    <row r="638" spans="1:4">
      <c r="A638" s="123"/>
      <c r="B638" s="123"/>
    </row>
    <row r="639" spans="1:4">
      <c r="A639" s="123"/>
      <c r="B639" s="123"/>
    </row>
    <row r="640" spans="1:4">
      <c r="A640" s="123"/>
      <c r="B640" s="123"/>
    </row>
    <row r="641" spans="1:4">
      <c r="A641" s="123"/>
      <c r="B641" s="123"/>
    </row>
    <row r="642" spans="1:4">
      <c r="A642" s="123"/>
      <c r="B642" s="123"/>
    </row>
    <row r="643" spans="1:4">
      <c r="A643" s="123"/>
      <c r="B643" s="123"/>
      <c r="D643" s="123"/>
    </row>
    <row r="644" spans="1:4">
      <c r="A644" s="123"/>
      <c r="B644" s="123"/>
    </row>
    <row r="645" spans="1:4">
      <c r="A645" s="123"/>
      <c r="B645" s="123"/>
    </row>
    <row r="646" spans="1:4">
      <c r="A646" s="123"/>
      <c r="B646" s="123"/>
    </row>
    <row r="647" spans="1:4">
      <c r="A647" s="123"/>
      <c r="B647" s="123"/>
    </row>
    <row r="648" spans="1:4">
      <c r="A648" s="123"/>
      <c r="B648" s="123"/>
    </row>
    <row r="649" spans="1:4">
      <c r="A649" s="123"/>
      <c r="B649" s="123"/>
    </row>
    <row r="650" spans="1:4">
      <c r="A650" s="123"/>
      <c r="B650" s="123"/>
    </row>
    <row r="651" spans="1:4">
      <c r="A651" s="123"/>
      <c r="B651" s="123"/>
      <c r="D651" s="123"/>
    </row>
    <row r="652" spans="1:4">
      <c r="A652" s="123"/>
      <c r="B652" s="123"/>
    </row>
    <row r="653" spans="1:4">
      <c r="A653" s="123"/>
      <c r="B653" s="123"/>
    </row>
    <row r="654" spans="1:4">
      <c r="A654" s="123"/>
      <c r="B654" s="123"/>
    </row>
    <row r="655" spans="1:4">
      <c r="A655" s="123"/>
      <c r="B655" s="123"/>
    </row>
    <row r="656" spans="1:4">
      <c r="A656" s="123"/>
      <c r="B656" s="123"/>
    </row>
    <row r="657" spans="1:2">
      <c r="A657" s="123"/>
      <c r="B657" s="123"/>
    </row>
    <row r="658" spans="1:2">
      <c r="A658" s="123"/>
      <c r="B658" s="123"/>
    </row>
    <row r="659" spans="1:2">
      <c r="A659" s="123"/>
      <c r="B659" s="123"/>
    </row>
    <row r="660" spans="1:2">
      <c r="A660" s="123"/>
      <c r="B660" s="123"/>
    </row>
    <row r="661" spans="1:2">
      <c r="A661" s="123"/>
      <c r="B661" s="123"/>
    </row>
    <row r="662" spans="1:2">
      <c r="A662" s="123"/>
      <c r="B662" s="123"/>
    </row>
    <row r="663" spans="1:2">
      <c r="A663" s="123"/>
      <c r="B663" s="123"/>
    </row>
    <row r="664" spans="1:2">
      <c r="A664" s="123"/>
      <c r="B664" s="123"/>
    </row>
    <row r="665" spans="1:2">
      <c r="A665" s="123"/>
      <c r="B665" s="123"/>
    </row>
    <row r="666" spans="1:2">
      <c r="A666" s="123"/>
      <c r="B666" s="123"/>
    </row>
    <row r="667" spans="1:2">
      <c r="A667" s="123"/>
      <c r="B667" s="123"/>
    </row>
    <row r="668" spans="1:2">
      <c r="A668" s="123"/>
      <c r="B668" s="123"/>
    </row>
    <row r="669" spans="1:2">
      <c r="A669" s="123"/>
      <c r="B669" s="123"/>
    </row>
    <row r="670" spans="1:2">
      <c r="A670" s="123"/>
      <c r="B670" s="123"/>
    </row>
    <row r="671" spans="1:2">
      <c r="A671" s="123"/>
      <c r="B671" s="123"/>
    </row>
    <row r="672" spans="1:2">
      <c r="A672" s="123"/>
      <c r="B672" s="123"/>
    </row>
    <row r="673" spans="1:2">
      <c r="A673" s="123"/>
      <c r="B673" s="123"/>
    </row>
    <row r="674" spans="1:2">
      <c r="A674" s="123"/>
      <c r="B674" s="123"/>
    </row>
    <row r="675" spans="1:2">
      <c r="A675" s="123"/>
      <c r="B675" s="123"/>
    </row>
    <row r="676" spans="1:2">
      <c r="A676" s="123"/>
      <c r="B676" s="123"/>
    </row>
    <row r="677" spans="1:2">
      <c r="A677" s="123"/>
      <c r="B677" s="123"/>
    </row>
    <row r="678" spans="1:2">
      <c r="A678" s="123"/>
      <c r="B678" s="123"/>
    </row>
    <row r="679" spans="1:2">
      <c r="A679" s="123"/>
      <c r="B679" s="123"/>
    </row>
    <row r="680" spans="1:2">
      <c r="A680" s="123"/>
      <c r="B680" s="123"/>
    </row>
    <row r="681" spans="1:2">
      <c r="A681" s="123"/>
      <c r="B681" s="123"/>
    </row>
    <row r="682" spans="1:2">
      <c r="A682" s="123"/>
      <c r="B682" s="123"/>
    </row>
    <row r="683" spans="1:2">
      <c r="A683" s="123"/>
      <c r="B683" s="123"/>
    </row>
    <row r="684" spans="1:2">
      <c r="A684" s="123"/>
      <c r="B684" s="123"/>
    </row>
    <row r="685" spans="1:2">
      <c r="A685" s="123"/>
      <c r="B685" s="123"/>
    </row>
    <row r="686" spans="1:2">
      <c r="A686" s="123"/>
      <c r="B686" s="123"/>
    </row>
    <row r="687" spans="1:2">
      <c r="A687" s="123"/>
      <c r="B687" s="123"/>
    </row>
    <row r="688" spans="1:2">
      <c r="A688" s="123"/>
      <c r="B688" s="123"/>
    </row>
    <row r="689" spans="1:4">
      <c r="A689" s="123"/>
      <c r="B689" s="123"/>
    </row>
    <row r="690" spans="1:4">
      <c r="A690" s="123"/>
      <c r="B690" s="123"/>
    </row>
    <row r="691" spans="1:4">
      <c r="A691" s="123"/>
      <c r="B691" s="123"/>
    </row>
    <row r="692" spans="1:4">
      <c r="A692" s="123"/>
      <c r="B692" s="123"/>
      <c r="D692" s="123"/>
    </row>
    <row r="693" spans="1:4">
      <c r="A693" s="123"/>
      <c r="B693" s="123"/>
    </row>
    <row r="694" spans="1:4">
      <c r="A694" s="123"/>
      <c r="B694" s="123"/>
    </row>
    <row r="695" spans="1:4">
      <c r="A695" s="123"/>
      <c r="B695" s="123"/>
    </row>
    <row r="696" spans="1:4">
      <c r="A696" s="123"/>
      <c r="B696" s="123"/>
    </row>
    <row r="697" spans="1:4">
      <c r="A697" s="123"/>
      <c r="B697" s="123"/>
    </row>
    <row r="698" spans="1:4">
      <c r="A698" s="123"/>
      <c r="B698" s="123"/>
      <c r="D698" s="123"/>
    </row>
    <row r="699" spans="1:4">
      <c r="A699" s="123"/>
      <c r="B699" s="123"/>
    </row>
    <row r="700" spans="1:4">
      <c r="A700" s="123"/>
      <c r="B700" s="123"/>
    </row>
    <row r="701" spans="1:4">
      <c r="A701" s="123"/>
      <c r="B701" s="123"/>
      <c r="D701" s="123"/>
    </row>
    <row r="702" spans="1:4">
      <c r="A702" s="123"/>
      <c r="B702" s="123"/>
      <c r="D702" s="123"/>
    </row>
    <row r="703" spans="1:4">
      <c r="A703" s="123"/>
      <c r="B703" s="123"/>
    </row>
    <row r="704" spans="1:4">
      <c r="A704" s="123"/>
      <c r="B704" s="123"/>
    </row>
    <row r="705" spans="1:2">
      <c r="A705" s="123"/>
      <c r="B705" s="123"/>
    </row>
    <row r="706" spans="1:2">
      <c r="A706" s="123"/>
      <c r="B706" s="123"/>
    </row>
    <row r="707" spans="1:2">
      <c r="A707" s="123"/>
      <c r="B707" s="123"/>
    </row>
    <row r="708" spans="1:2">
      <c r="A708" s="123"/>
      <c r="B708" s="123"/>
    </row>
    <row r="709" spans="1:2">
      <c r="A709" s="123"/>
      <c r="B709" s="123"/>
    </row>
    <row r="710" spans="1:2">
      <c r="A710" s="123"/>
      <c r="B710" s="123"/>
    </row>
    <row r="711" spans="1:2">
      <c r="A711" s="123"/>
      <c r="B711" s="123"/>
    </row>
    <row r="712" spans="1:2">
      <c r="A712" s="123"/>
      <c r="B712" s="123"/>
    </row>
    <row r="713" spans="1:2">
      <c r="A713" s="123"/>
      <c r="B713" s="123"/>
    </row>
    <row r="714" spans="1:2">
      <c r="A714" s="123"/>
      <c r="B714" s="123"/>
    </row>
    <row r="715" spans="1:2">
      <c r="A715" s="123"/>
      <c r="B715" s="123"/>
    </row>
    <row r="716" spans="1:2">
      <c r="A716" s="123"/>
      <c r="B716" s="123"/>
    </row>
    <row r="717" spans="1:2">
      <c r="A717" s="123"/>
      <c r="B717" s="123"/>
    </row>
    <row r="718" spans="1:2">
      <c r="A718" s="123"/>
      <c r="B718" s="123"/>
    </row>
    <row r="719" spans="1:2">
      <c r="A719" s="123"/>
      <c r="B719" s="123"/>
    </row>
    <row r="720" spans="1:2">
      <c r="A720" s="123"/>
      <c r="B720" s="123"/>
    </row>
    <row r="721" spans="1:4">
      <c r="A721" s="123"/>
      <c r="B721" s="123"/>
    </row>
    <row r="722" spans="1:4">
      <c r="A722" s="123"/>
      <c r="B722" s="123"/>
    </row>
    <row r="723" spans="1:4">
      <c r="A723" s="123"/>
      <c r="B723" s="123"/>
    </row>
    <row r="724" spans="1:4">
      <c r="A724" s="123"/>
      <c r="B724" s="123"/>
    </row>
    <row r="725" spans="1:4">
      <c r="A725" s="123"/>
      <c r="B725" s="123"/>
    </row>
    <row r="726" spans="1:4">
      <c r="A726" s="123"/>
      <c r="B726" s="123"/>
      <c r="D726" s="123"/>
    </row>
    <row r="727" spans="1:4">
      <c r="A727" s="123"/>
      <c r="B727" s="123"/>
    </row>
    <row r="728" spans="1:4">
      <c r="A728" s="123"/>
      <c r="B728" s="123"/>
    </row>
    <row r="729" spans="1:4">
      <c r="A729" s="123"/>
      <c r="B729" s="123"/>
    </row>
    <row r="730" spans="1:4">
      <c r="A730" s="123"/>
      <c r="B730" s="123"/>
    </row>
    <row r="731" spans="1:4">
      <c r="A731" s="123"/>
      <c r="B731" s="123"/>
      <c r="D731" s="123"/>
    </row>
    <row r="732" spans="1:4">
      <c r="A732" s="123"/>
      <c r="B732" s="123"/>
    </row>
    <row r="733" spans="1:4">
      <c r="A733" s="123"/>
      <c r="B733" s="123"/>
    </row>
    <row r="734" spans="1:4">
      <c r="A734" s="123"/>
      <c r="B734" s="123"/>
    </row>
    <row r="735" spans="1:4">
      <c r="A735" s="123"/>
      <c r="B735" s="123"/>
    </row>
    <row r="736" spans="1:4">
      <c r="A736" s="123"/>
      <c r="B736" s="123"/>
    </row>
    <row r="737" spans="1:4">
      <c r="A737" s="123"/>
      <c r="B737" s="123"/>
    </row>
    <row r="738" spans="1:4">
      <c r="A738" s="123"/>
      <c r="B738" s="123"/>
    </row>
    <row r="739" spans="1:4">
      <c r="A739" s="123"/>
      <c r="B739" s="123"/>
    </row>
    <row r="740" spans="1:4">
      <c r="A740" s="123"/>
      <c r="B740" s="123"/>
    </row>
    <row r="741" spans="1:4">
      <c r="A741" s="123"/>
      <c r="B741" s="123"/>
    </row>
    <row r="742" spans="1:4">
      <c r="A742" s="123"/>
      <c r="B742" s="123"/>
    </row>
    <row r="743" spans="1:4">
      <c r="A743" s="123"/>
      <c r="B743" s="123"/>
    </row>
    <row r="744" spans="1:4">
      <c r="A744" s="123"/>
      <c r="B744" s="123"/>
    </row>
    <row r="745" spans="1:4">
      <c r="A745" s="123"/>
      <c r="B745" s="123"/>
    </row>
    <row r="746" spans="1:4">
      <c r="A746" s="123"/>
      <c r="B746" s="123"/>
    </row>
    <row r="747" spans="1:4">
      <c r="A747" s="123"/>
      <c r="B747" s="123"/>
    </row>
    <row r="748" spans="1:4">
      <c r="A748" s="123"/>
      <c r="B748" s="123"/>
      <c r="D748" s="123"/>
    </row>
    <row r="749" spans="1:4">
      <c r="A749" s="123"/>
      <c r="B749" s="123"/>
    </row>
    <row r="750" spans="1:4">
      <c r="A750" s="123"/>
      <c r="B750" s="123"/>
    </row>
    <row r="751" spans="1:4">
      <c r="A751" s="123"/>
      <c r="B751" s="123"/>
    </row>
    <row r="752" spans="1:4">
      <c r="A752" s="123"/>
      <c r="B752" s="123"/>
    </row>
    <row r="753" spans="1:4">
      <c r="A753" s="123"/>
      <c r="B753" s="123"/>
    </row>
    <row r="754" spans="1:4">
      <c r="A754" s="123"/>
      <c r="B754" s="123"/>
    </row>
    <row r="755" spans="1:4">
      <c r="A755" s="123"/>
      <c r="B755" s="123"/>
    </row>
    <row r="756" spans="1:4">
      <c r="A756" s="123"/>
      <c r="B756" s="123"/>
    </row>
    <row r="757" spans="1:4">
      <c r="A757" s="123"/>
      <c r="B757" s="123"/>
      <c r="D757" s="123"/>
    </row>
    <row r="758" spans="1:4">
      <c r="A758" s="123"/>
      <c r="B758" s="123"/>
      <c r="D758" s="123"/>
    </row>
    <row r="759" spans="1:4">
      <c r="A759" s="123"/>
      <c r="B759" s="123"/>
    </row>
    <row r="760" spans="1:4">
      <c r="A760" s="123"/>
      <c r="B760" s="123"/>
    </row>
    <row r="761" spans="1:4">
      <c r="A761" s="123"/>
      <c r="B761" s="123"/>
    </row>
    <row r="762" spans="1:4">
      <c r="A762" s="123"/>
      <c r="B762" s="123"/>
    </row>
    <row r="763" spans="1:4">
      <c r="A763" s="123"/>
      <c r="B763" s="123"/>
    </row>
    <row r="764" spans="1:4">
      <c r="A764" s="123"/>
      <c r="B764" s="123"/>
    </row>
    <row r="765" spans="1:4">
      <c r="A765" s="123"/>
      <c r="B765" s="123"/>
    </row>
    <row r="766" spans="1:4">
      <c r="A766" s="123"/>
      <c r="B766" s="123"/>
    </row>
    <row r="767" spans="1:4">
      <c r="A767" s="123"/>
      <c r="B767" s="123"/>
    </row>
    <row r="768" spans="1:4">
      <c r="A768" s="123"/>
      <c r="B768" s="123"/>
    </row>
    <row r="769" spans="1:4">
      <c r="A769" s="123"/>
      <c r="B769" s="123"/>
    </row>
    <row r="770" spans="1:4">
      <c r="A770" s="123"/>
      <c r="B770" s="123"/>
    </row>
    <row r="771" spans="1:4">
      <c r="A771" s="123"/>
      <c r="B771" s="123"/>
    </row>
    <row r="772" spans="1:4">
      <c r="A772" s="123"/>
      <c r="B772" s="123"/>
      <c r="D772" s="123"/>
    </row>
    <row r="773" spans="1:4">
      <c r="A773" s="123"/>
      <c r="B773" s="123"/>
    </row>
    <row r="774" spans="1:4">
      <c r="A774" s="123"/>
      <c r="B774" s="123"/>
    </row>
    <row r="775" spans="1:4">
      <c r="A775" s="123"/>
      <c r="B775" s="123"/>
    </row>
    <row r="776" spans="1:4">
      <c r="A776" s="123"/>
      <c r="B776" s="123"/>
    </row>
    <row r="777" spans="1:4">
      <c r="A777" s="123"/>
      <c r="B777" s="123"/>
    </row>
    <row r="778" spans="1:4">
      <c r="A778" s="123"/>
      <c r="B778" s="123"/>
    </row>
    <row r="779" spans="1:4">
      <c r="A779" s="123"/>
      <c r="B779" s="123"/>
    </row>
    <row r="780" spans="1:4">
      <c r="A780" s="123"/>
      <c r="B780" s="123"/>
    </row>
    <row r="781" spans="1:4">
      <c r="A781" s="123"/>
      <c r="B781" s="123"/>
    </row>
    <row r="782" spans="1:4">
      <c r="A782" s="123"/>
      <c r="B782" s="123"/>
      <c r="D782" s="123"/>
    </row>
    <row r="783" spans="1:4">
      <c r="A783" s="123"/>
      <c r="B783" s="123"/>
    </row>
    <row r="784" spans="1:4">
      <c r="A784" s="123"/>
      <c r="B784" s="123"/>
    </row>
    <row r="785" spans="1:4">
      <c r="A785" s="123"/>
      <c r="B785" s="123"/>
    </row>
    <row r="786" spans="1:4">
      <c r="A786" s="123"/>
      <c r="B786" s="123"/>
    </row>
    <row r="787" spans="1:4">
      <c r="A787" s="123"/>
      <c r="B787" s="123"/>
    </row>
    <row r="788" spans="1:4">
      <c r="A788" s="123"/>
      <c r="B788" s="123"/>
    </row>
    <row r="789" spans="1:4">
      <c r="A789" s="123"/>
      <c r="B789" s="123"/>
    </row>
    <row r="790" spans="1:4">
      <c r="A790" s="123"/>
      <c r="B790" s="123"/>
      <c r="D790" s="123"/>
    </row>
    <row r="791" spans="1:4">
      <c r="A791" s="123"/>
      <c r="B791" s="123"/>
    </row>
    <row r="792" spans="1:4">
      <c r="A792" s="123"/>
      <c r="B792" s="123"/>
    </row>
    <row r="793" spans="1:4">
      <c r="A793" s="123"/>
      <c r="B793" s="123"/>
    </row>
    <row r="794" spans="1:4">
      <c r="A794" s="123"/>
      <c r="B794" s="123"/>
    </row>
    <row r="795" spans="1:4">
      <c r="A795" s="123"/>
      <c r="B795" s="123"/>
    </row>
    <row r="796" spans="1:4">
      <c r="A796" s="123"/>
      <c r="B796" s="123"/>
    </row>
    <row r="797" spans="1:4">
      <c r="A797" s="123"/>
      <c r="B797" s="123"/>
    </row>
    <row r="798" spans="1:4">
      <c r="A798" s="123"/>
      <c r="B798" s="123"/>
    </row>
    <row r="799" spans="1:4">
      <c r="A799" s="123"/>
      <c r="B799" s="123"/>
    </row>
    <row r="800" spans="1:4">
      <c r="A800" s="123"/>
      <c r="B800" s="123"/>
    </row>
    <row r="801" spans="1:2">
      <c r="A801" s="123"/>
      <c r="B801" s="123"/>
    </row>
    <row r="802" spans="1:2">
      <c r="A802" s="123"/>
      <c r="B802" s="123"/>
    </row>
    <row r="803" spans="1:2">
      <c r="A803" s="123"/>
      <c r="B803" s="123"/>
    </row>
    <row r="804" spans="1:2">
      <c r="A804" s="123"/>
      <c r="B804" s="123"/>
    </row>
    <row r="805" spans="1:2">
      <c r="A805" s="123"/>
      <c r="B805" s="123"/>
    </row>
    <row r="806" spans="1:2">
      <c r="A806" s="123"/>
      <c r="B806" s="123"/>
    </row>
    <row r="807" spans="1:2">
      <c r="A807" s="123"/>
      <c r="B807" s="123"/>
    </row>
    <row r="808" spans="1:2">
      <c r="A808" s="123"/>
      <c r="B808" s="123"/>
    </row>
    <row r="809" spans="1:2">
      <c r="A809" s="123"/>
      <c r="B809" s="123"/>
    </row>
    <row r="810" spans="1:2">
      <c r="A810" s="123"/>
      <c r="B810" s="123"/>
    </row>
    <row r="811" spans="1:2">
      <c r="A811" s="123"/>
      <c r="B811" s="123"/>
    </row>
    <row r="812" spans="1:2">
      <c r="A812" s="123"/>
      <c r="B812" s="123"/>
    </row>
    <row r="813" spans="1:2">
      <c r="A813" s="123"/>
      <c r="B813" s="123"/>
    </row>
    <row r="814" spans="1:2">
      <c r="A814" s="123"/>
      <c r="B814" s="123"/>
    </row>
    <row r="815" spans="1:2">
      <c r="A815" s="123"/>
      <c r="B815" s="123"/>
    </row>
    <row r="816" spans="1:2">
      <c r="A816" s="123"/>
      <c r="B816" s="123"/>
    </row>
    <row r="817" spans="1:4">
      <c r="A817" s="123"/>
      <c r="B817" s="123"/>
    </row>
    <row r="818" spans="1:4">
      <c r="A818" s="123"/>
      <c r="B818" s="123"/>
    </row>
    <row r="819" spans="1:4">
      <c r="A819" s="123"/>
      <c r="B819" s="123"/>
    </row>
    <row r="820" spans="1:4">
      <c r="A820" s="123"/>
      <c r="B820" s="123"/>
    </row>
    <row r="821" spans="1:4">
      <c r="A821" s="123"/>
      <c r="B821" s="123"/>
    </row>
    <row r="822" spans="1:4">
      <c r="A822" s="123"/>
      <c r="B822" s="123"/>
    </row>
    <row r="823" spans="1:4">
      <c r="A823" s="123"/>
      <c r="B823" s="123"/>
    </row>
    <row r="824" spans="1:4">
      <c r="A824" s="123"/>
      <c r="B824" s="123"/>
    </row>
    <row r="825" spans="1:4">
      <c r="A825" s="123"/>
      <c r="B825" s="123"/>
    </row>
    <row r="826" spans="1:4">
      <c r="A826" s="123"/>
      <c r="B826" s="123"/>
    </row>
    <row r="827" spans="1:4">
      <c r="A827" s="123"/>
      <c r="B827" s="123"/>
    </row>
    <row r="828" spans="1:4">
      <c r="A828" s="123"/>
      <c r="B828" s="123"/>
    </row>
    <row r="829" spans="1:4">
      <c r="A829" s="123"/>
      <c r="B829" s="123"/>
    </row>
    <row r="830" spans="1:4">
      <c r="A830" s="123"/>
      <c r="B830" s="123"/>
      <c r="D830" s="123"/>
    </row>
    <row r="831" spans="1:4">
      <c r="A831" s="123"/>
      <c r="B831" s="123"/>
      <c r="D831" s="123"/>
    </row>
    <row r="832" spans="1:4">
      <c r="A832" s="123"/>
      <c r="B832" s="123"/>
    </row>
    <row r="833" spans="1:4">
      <c r="A833" s="123"/>
      <c r="B833" s="123"/>
    </row>
    <row r="834" spans="1:4">
      <c r="A834" s="123"/>
      <c r="B834" s="123"/>
    </row>
    <row r="835" spans="1:4">
      <c r="A835" s="123"/>
      <c r="B835" s="123"/>
    </row>
    <row r="836" spans="1:4">
      <c r="A836" s="123"/>
      <c r="B836" s="123"/>
    </row>
    <row r="837" spans="1:4">
      <c r="A837" s="123"/>
      <c r="B837" s="123"/>
    </row>
    <row r="838" spans="1:4">
      <c r="A838" s="123"/>
      <c r="B838" s="123"/>
    </row>
    <row r="839" spans="1:4">
      <c r="A839" s="123"/>
      <c r="B839" s="123"/>
    </row>
    <row r="840" spans="1:4">
      <c r="A840" s="123"/>
      <c r="B840" s="123"/>
    </row>
    <row r="841" spans="1:4">
      <c r="A841" s="123"/>
      <c r="B841" s="123"/>
    </row>
    <row r="842" spans="1:4">
      <c r="A842" s="123"/>
      <c r="B842" s="123"/>
    </row>
    <row r="843" spans="1:4">
      <c r="A843" s="123"/>
      <c r="B843" s="123"/>
      <c r="D843" s="123"/>
    </row>
    <row r="844" spans="1:4">
      <c r="A844" s="123"/>
      <c r="B844" s="123"/>
    </row>
    <row r="845" spans="1:4">
      <c r="A845" s="123"/>
      <c r="B845" s="123"/>
    </row>
    <row r="846" spans="1:4">
      <c r="A846" s="123"/>
      <c r="B846" s="123"/>
    </row>
    <row r="847" spans="1:4">
      <c r="A847" s="123"/>
      <c r="B847" s="123"/>
    </row>
    <row r="848" spans="1:4">
      <c r="A848" s="123"/>
      <c r="B848" s="123"/>
    </row>
    <row r="849" spans="1:2">
      <c r="A849" s="123"/>
      <c r="B849" s="123"/>
    </row>
    <row r="850" spans="1:2">
      <c r="A850" s="123"/>
      <c r="B850" s="123"/>
    </row>
    <row r="851" spans="1:2">
      <c r="A851" s="123"/>
      <c r="B851" s="123"/>
    </row>
    <row r="852" spans="1:2">
      <c r="A852" s="123"/>
      <c r="B852" s="123"/>
    </row>
    <row r="853" spans="1:2">
      <c r="A853" s="123"/>
      <c r="B853" s="123"/>
    </row>
    <row r="854" spans="1:2">
      <c r="A854" s="123"/>
      <c r="B854" s="123"/>
    </row>
    <row r="855" spans="1:2">
      <c r="A855" s="123"/>
      <c r="B855" s="123"/>
    </row>
    <row r="856" spans="1:2">
      <c r="A856" s="123"/>
      <c r="B856" s="123"/>
    </row>
    <row r="857" spans="1:2">
      <c r="A857" s="123"/>
      <c r="B857" s="123"/>
    </row>
    <row r="858" spans="1:2">
      <c r="A858" s="123"/>
      <c r="B858" s="123"/>
    </row>
    <row r="859" spans="1:2">
      <c r="A859" s="123"/>
      <c r="B859" s="123"/>
    </row>
    <row r="860" spans="1:2">
      <c r="A860" s="123"/>
      <c r="B860" s="123"/>
    </row>
    <row r="861" spans="1:2">
      <c r="A861" s="123"/>
      <c r="B861" s="123"/>
    </row>
    <row r="862" spans="1:2">
      <c r="A862" s="123"/>
      <c r="B862" s="123"/>
    </row>
    <row r="863" spans="1:2">
      <c r="A863" s="123"/>
      <c r="B863" s="123"/>
    </row>
    <row r="864" spans="1:2">
      <c r="A864" s="123"/>
      <c r="B864" s="123"/>
    </row>
    <row r="865" spans="1:4">
      <c r="A865" s="123"/>
      <c r="B865" s="123"/>
    </row>
    <row r="866" spans="1:4">
      <c r="A866" s="123"/>
      <c r="B866" s="123"/>
    </row>
    <row r="867" spans="1:4">
      <c r="A867" s="123"/>
      <c r="B867" s="123"/>
    </row>
    <row r="868" spans="1:4">
      <c r="A868" s="123"/>
      <c r="B868" s="123"/>
    </row>
    <row r="869" spans="1:4">
      <c r="A869" s="123"/>
      <c r="B869" s="123"/>
      <c r="D869" s="123"/>
    </row>
    <row r="870" spans="1:4">
      <c r="A870" s="123"/>
      <c r="B870" s="123"/>
    </row>
    <row r="871" spans="1:4">
      <c r="A871" s="123"/>
      <c r="B871" s="123"/>
    </row>
    <row r="872" spans="1:4">
      <c r="A872" s="123"/>
      <c r="B872" s="123"/>
    </row>
    <row r="873" spans="1:4">
      <c r="A873" s="123"/>
      <c r="B873" s="123"/>
    </row>
    <row r="874" spans="1:4">
      <c r="A874" s="123"/>
      <c r="B874" s="123"/>
    </row>
    <row r="875" spans="1:4">
      <c r="A875" s="123"/>
      <c r="B875" s="123"/>
    </row>
    <row r="876" spans="1:4">
      <c r="A876" s="123"/>
      <c r="B876" s="123"/>
    </row>
    <row r="877" spans="1:4">
      <c r="A877" s="123"/>
      <c r="B877" s="123"/>
    </row>
    <row r="878" spans="1:4">
      <c r="A878" s="123"/>
      <c r="B878" s="123"/>
    </row>
    <row r="879" spans="1:4">
      <c r="A879" s="123"/>
      <c r="B879" s="123"/>
    </row>
    <row r="880" spans="1:4">
      <c r="A880" s="123"/>
      <c r="B880" s="123"/>
    </row>
    <row r="881" spans="1:4">
      <c r="A881" s="123"/>
      <c r="B881" s="123"/>
    </row>
    <row r="882" spans="1:4">
      <c r="A882" s="123"/>
      <c r="B882" s="123"/>
    </row>
    <row r="883" spans="1:4">
      <c r="A883" s="123"/>
      <c r="B883" s="123"/>
    </row>
    <row r="884" spans="1:4">
      <c r="A884" s="123"/>
      <c r="B884" s="123"/>
      <c r="D884" s="123"/>
    </row>
    <row r="885" spans="1:4">
      <c r="A885" s="123"/>
      <c r="B885" s="123"/>
    </row>
    <row r="886" spans="1:4">
      <c r="A886" s="123"/>
      <c r="B886" s="123"/>
    </row>
    <row r="887" spans="1:4">
      <c r="A887" s="123"/>
      <c r="B887" s="123"/>
    </row>
    <row r="888" spans="1:4">
      <c r="A888" s="123"/>
      <c r="B888" s="123"/>
      <c r="D888" s="123"/>
    </row>
    <row r="889" spans="1:4">
      <c r="A889" s="123"/>
      <c r="B889" s="123"/>
      <c r="D889" s="123"/>
    </row>
    <row r="890" spans="1:4">
      <c r="A890" s="123"/>
      <c r="B890" s="123"/>
    </row>
    <row r="891" spans="1:4">
      <c r="A891" s="123"/>
      <c r="B891" s="123"/>
    </row>
    <row r="892" spans="1:4">
      <c r="A892" s="123"/>
      <c r="B892" s="123"/>
    </row>
    <row r="893" spans="1:4">
      <c r="A893" s="123"/>
      <c r="B893" s="123"/>
    </row>
    <row r="894" spans="1:4">
      <c r="A894" s="123"/>
      <c r="B894" s="123"/>
    </row>
    <row r="895" spans="1:4">
      <c r="A895" s="123"/>
      <c r="B895" s="123"/>
    </row>
    <row r="896" spans="1:4">
      <c r="A896" s="123"/>
      <c r="B896" s="123"/>
      <c r="D896" s="123"/>
    </row>
    <row r="897" spans="1:4">
      <c r="A897" s="123"/>
      <c r="B897" s="123"/>
      <c r="D897" s="123"/>
    </row>
    <row r="898" spans="1:4">
      <c r="A898" s="123"/>
      <c r="B898" s="123"/>
      <c r="D898" s="123"/>
    </row>
    <row r="899" spans="1:4">
      <c r="A899" s="123"/>
      <c r="B899" s="123"/>
    </row>
    <row r="900" spans="1:4">
      <c r="A900" s="123"/>
      <c r="B900" s="123"/>
    </row>
    <row r="901" spans="1:4">
      <c r="A901" s="123"/>
      <c r="B901" s="123"/>
    </row>
    <row r="902" spans="1:4">
      <c r="A902" s="123"/>
      <c r="B902" s="123"/>
    </row>
    <row r="903" spans="1:4">
      <c r="A903" s="123"/>
      <c r="B903" s="123"/>
    </row>
    <row r="904" spans="1:4">
      <c r="A904" s="123"/>
      <c r="B904" s="123"/>
    </row>
    <row r="905" spans="1:4">
      <c r="A905" s="123"/>
      <c r="B905" s="123"/>
    </row>
    <row r="906" spans="1:4">
      <c r="A906" s="123"/>
      <c r="B906" s="123"/>
    </row>
    <row r="907" spans="1:4">
      <c r="A907" s="123"/>
      <c r="B907" s="123"/>
    </row>
    <row r="908" spans="1:4">
      <c r="A908" s="123"/>
      <c r="B908" s="123"/>
    </row>
    <row r="909" spans="1:4">
      <c r="A909" s="123"/>
      <c r="B909" s="123"/>
    </row>
    <row r="910" spans="1:4">
      <c r="A910" s="123"/>
      <c r="B910" s="123"/>
    </row>
    <row r="911" spans="1:4">
      <c r="A911" s="123"/>
      <c r="B911" s="123"/>
    </row>
    <row r="912" spans="1:4">
      <c r="A912" s="123"/>
      <c r="B912" s="123"/>
    </row>
    <row r="913" spans="1:4">
      <c r="A913" s="123"/>
      <c r="B913" s="123"/>
    </row>
    <row r="914" spans="1:4">
      <c r="A914" s="123"/>
      <c r="B914" s="123"/>
    </row>
    <row r="915" spans="1:4">
      <c r="A915" s="123"/>
      <c r="B915" s="123"/>
      <c r="D915" s="123"/>
    </row>
    <row r="916" spans="1:4">
      <c r="A916" s="123"/>
      <c r="B916" s="123"/>
    </row>
    <row r="917" spans="1:4">
      <c r="A917" s="123"/>
      <c r="B917" s="123"/>
    </row>
    <row r="918" spans="1:4">
      <c r="A918" s="123"/>
      <c r="B918" s="123"/>
    </row>
    <row r="919" spans="1:4">
      <c r="A919" s="123"/>
      <c r="B919" s="123"/>
      <c r="D919" s="123"/>
    </row>
    <row r="920" spans="1:4">
      <c r="A920" s="123"/>
      <c r="D920" s="123"/>
    </row>
    <row r="921" spans="1:4">
      <c r="A921" s="123"/>
      <c r="B921" s="123"/>
    </row>
    <row r="922" spans="1:4">
      <c r="A922" s="123"/>
      <c r="B922" s="123"/>
    </row>
    <row r="923" spans="1:4">
      <c r="A923" s="123"/>
      <c r="B923" s="123"/>
    </row>
    <row r="924" spans="1:4">
      <c r="A924" s="123"/>
      <c r="B924" s="123"/>
      <c r="D924" s="123"/>
    </row>
    <row r="925" spans="1:4">
      <c r="A925" s="123"/>
      <c r="B925" s="123"/>
    </row>
    <row r="926" spans="1:4">
      <c r="A926" s="123"/>
      <c r="B926" s="123"/>
    </row>
    <row r="927" spans="1:4">
      <c r="A927" s="123"/>
      <c r="B927" s="123"/>
    </row>
    <row r="928" spans="1:4">
      <c r="A928" s="123"/>
      <c r="B928" s="123"/>
      <c r="D928" s="123"/>
    </row>
    <row r="929" spans="1:2">
      <c r="A929" s="123"/>
      <c r="B929" s="123"/>
    </row>
    <row r="930" spans="1:2">
      <c r="A930" s="123"/>
      <c r="B930" s="123"/>
    </row>
    <row r="931" spans="1:2">
      <c r="A931" s="123"/>
      <c r="B931" s="123"/>
    </row>
    <row r="932" spans="1:2">
      <c r="A932" s="123"/>
      <c r="B932" s="123"/>
    </row>
    <row r="933" spans="1:2">
      <c r="A933" s="123"/>
      <c r="B933" s="123"/>
    </row>
    <row r="934" spans="1:2">
      <c r="A934" s="123"/>
      <c r="B934" s="123"/>
    </row>
    <row r="935" spans="1:2">
      <c r="A935" s="123"/>
      <c r="B935" s="123"/>
    </row>
    <row r="936" spans="1:2">
      <c r="A936" s="123"/>
      <c r="B936" s="123"/>
    </row>
    <row r="937" spans="1:2">
      <c r="A937" s="123"/>
      <c r="B937" s="123"/>
    </row>
    <row r="938" spans="1:2">
      <c r="A938" s="123"/>
      <c r="B938" s="123"/>
    </row>
    <row r="939" spans="1:2">
      <c r="A939" s="123"/>
      <c r="B939" s="123"/>
    </row>
    <row r="940" spans="1:2">
      <c r="A940" s="123"/>
      <c r="B940" s="123"/>
    </row>
    <row r="941" spans="1:2">
      <c r="A941" s="123"/>
      <c r="B941" s="123"/>
    </row>
    <row r="942" spans="1:2">
      <c r="A942" s="123"/>
      <c r="B942" s="123"/>
    </row>
    <row r="943" spans="1:2">
      <c r="A943" s="123"/>
      <c r="B943" s="123"/>
    </row>
    <row r="944" spans="1:2">
      <c r="A944" s="123"/>
      <c r="B944" s="123"/>
    </row>
    <row r="945" spans="1:4">
      <c r="A945" s="123"/>
      <c r="B945" s="123"/>
    </row>
    <row r="946" spans="1:4">
      <c r="A946" s="123"/>
      <c r="B946" s="123"/>
    </row>
    <row r="947" spans="1:4">
      <c r="A947" s="123"/>
      <c r="B947" s="123"/>
    </row>
    <row r="948" spans="1:4">
      <c r="A948" s="123"/>
      <c r="B948" s="123"/>
    </row>
    <row r="949" spans="1:4">
      <c r="A949" s="123"/>
      <c r="B949" s="123"/>
    </row>
    <row r="950" spans="1:4">
      <c r="A950" s="123"/>
      <c r="B950" s="123"/>
    </row>
    <row r="951" spans="1:4">
      <c r="A951" s="123"/>
      <c r="B951" s="123"/>
    </row>
    <row r="952" spans="1:4">
      <c r="A952" s="123"/>
      <c r="B952" s="123"/>
    </row>
    <row r="953" spans="1:4">
      <c r="A953" s="123"/>
      <c r="B953" s="123"/>
    </row>
    <row r="954" spans="1:4">
      <c r="A954" s="123"/>
      <c r="B954" s="123"/>
    </row>
    <row r="955" spans="1:4">
      <c r="A955" s="123"/>
      <c r="B955" s="123"/>
    </row>
    <row r="956" spans="1:4">
      <c r="A956" s="123"/>
      <c r="B956" s="123"/>
      <c r="D956" s="123"/>
    </row>
    <row r="957" spans="1:4">
      <c r="A957" s="123"/>
      <c r="B957" s="123"/>
    </row>
    <row r="958" spans="1:4">
      <c r="A958" s="123"/>
      <c r="B958" s="123"/>
    </row>
    <row r="959" spans="1:4">
      <c r="A959" s="123"/>
      <c r="B959" s="123"/>
    </row>
    <row r="960" spans="1:4">
      <c r="A960" s="123"/>
      <c r="B960" s="123"/>
    </row>
    <row r="961" spans="1:4">
      <c r="A961" s="123"/>
      <c r="B961" s="123"/>
    </row>
    <row r="962" spans="1:4">
      <c r="A962" s="123"/>
      <c r="B962" s="123"/>
    </row>
    <row r="963" spans="1:4">
      <c r="A963" s="123"/>
      <c r="B963" s="123"/>
      <c r="D963" s="123"/>
    </row>
    <row r="964" spans="1:4">
      <c r="A964" s="123"/>
      <c r="B964" s="123"/>
      <c r="D964" s="123"/>
    </row>
    <row r="965" spans="1:4">
      <c r="A965" s="123"/>
      <c r="B965" s="123"/>
    </row>
    <row r="966" spans="1:4">
      <c r="A966" s="123"/>
      <c r="B966" s="123"/>
    </row>
    <row r="967" spans="1:4">
      <c r="A967" s="123"/>
      <c r="B967" s="123"/>
    </row>
    <row r="968" spans="1:4">
      <c r="A968" s="123"/>
      <c r="B968" s="123"/>
    </row>
    <row r="969" spans="1:4">
      <c r="A969" s="123"/>
      <c r="B969" s="123"/>
    </row>
    <row r="970" spans="1:4">
      <c r="A970" s="123"/>
      <c r="B970" s="123"/>
    </row>
    <row r="971" spans="1:4">
      <c r="A971" s="123"/>
      <c r="B971" s="123"/>
    </row>
    <row r="972" spans="1:4">
      <c r="A972" s="123"/>
      <c r="B972" s="123"/>
    </row>
    <row r="973" spans="1:4">
      <c r="A973" s="123"/>
      <c r="B973" s="123"/>
    </row>
    <row r="974" spans="1:4">
      <c r="A974" s="123"/>
      <c r="B974" s="123"/>
    </row>
    <row r="975" spans="1:4">
      <c r="A975" s="123"/>
      <c r="B975" s="123"/>
    </row>
    <row r="976" spans="1:4">
      <c r="A976" s="123"/>
      <c r="B976" s="123"/>
    </row>
    <row r="977" spans="1:4">
      <c r="A977" s="123"/>
      <c r="B977" s="123"/>
    </row>
    <row r="978" spans="1:4">
      <c r="A978" s="123"/>
      <c r="B978" s="123"/>
    </row>
    <row r="979" spans="1:4">
      <c r="A979" s="123"/>
      <c r="B979" s="123"/>
    </row>
    <row r="980" spans="1:4">
      <c r="A980" s="123"/>
      <c r="B980" s="123"/>
    </row>
    <row r="981" spans="1:4">
      <c r="A981" s="123"/>
      <c r="B981" s="123"/>
    </row>
    <row r="982" spans="1:4">
      <c r="A982" s="123"/>
      <c r="B982" s="123"/>
    </row>
    <row r="983" spans="1:4">
      <c r="A983" s="123"/>
      <c r="B983" s="123"/>
    </row>
    <row r="984" spans="1:4">
      <c r="A984" s="123"/>
      <c r="B984" s="123"/>
    </row>
    <row r="985" spans="1:4">
      <c r="A985" s="123"/>
      <c r="B985" s="123"/>
    </row>
    <row r="986" spans="1:4">
      <c r="A986" s="123"/>
      <c r="B986" s="123"/>
    </row>
    <row r="987" spans="1:4">
      <c r="A987" s="123"/>
      <c r="B987" s="123"/>
    </row>
    <row r="988" spans="1:4">
      <c r="A988" s="123"/>
      <c r="B988" s="123"/>
    </row>
    <row r="989" spans="1:4">
      <c r="A989" s="123"/>
      <c r="B989" s="123"/>
    </row>
    <row r="990" spans="1:4">
      <c r="A990" s="123"/>
      <c r="B990" s="123"/>
      <c r="D990" s="123"/>
    </row>
    <row r="991" spans="1:4">
      <c r="A991" s="123"/>
      <c r="B991" s="123"/>
    </row>
    <row r="992" spans="1:4">
      <c r="A992" s="123"/>
      <c r="B992" s="123"/>
    </row>
    <row r="993" spans="1:4">
      <c r="A993" s="123"/>
      <c r="B993" s="123"/>
    </row>
    <row r="994" spans="1:4">
      <c r="A994" s="123"/>
      <c r="B994" s="123"/>
    </row>
    <row r="995" spans="1:4">
      <c r="A995" s="123"/>
      <c r="B995" s="123"/>
    </row>
    <row r="996" spans="1:4">
      <c r="A996" s="123"/>
      <c r="B996" s="123"/>
    </row>
    <row r="997" spans="1:4">
      <c r="A997" s="123"/>
      <c r="B997" s="123"/>
    </row>
    <row r="998" spans="1:4">
      <c r="A998" s="123"/>
      <c r="B998" s="123"/>
    </row>
    <row r="999" spans="1:4">
      <c r="A999" s="123"/>
      <c r="B999" s="123"/>
      <c r="D999" s="123"/>
    </row>
    <row r="1000" spans="1:4">
      <c r="A1000" s="123"/>
      <c r="B1000" s="123"/>
    </row>
    <row r="1001" spans="1:4">
      <c r="A1001" s="123"/>
      <c r="B1001" s="123"/>
      <c r="D1001" s="123"/>
    </row>
    <row r="1002" spans="1:4">
      <c r="A1002" s="123"/>
      <c r="B1002" s="123"/>
      <c r="D1002" s="123"/>
    </row>
    <row r="1003" spans="1:4">
      <c r="A1003" s="123"/>
      <c r="B1003" s="123"/>
    </row>
    <row r="1004" spans="1:4">
      <c r="A1004" s="123"/>
      <c r="B1004" s="123"/>
    </row>
    <row r="1005" spans="1:4">
      <c r="A1005" s="123"/>
      <c r="B1005" s="123"/>
    </row>
    <row r="1006" spans="1:4">
      <c r="A1006" s="123"/>
      <c r="B1006" s="123"/>
    </row>
    <row r="1007" spans="1:4">
      <c r="A1007" s="123"/>
      <c r="B1007" s="123"/>
      <c r="D1007" s="123"/>
    </row>
    <row r="1008" spans="1:4">
      <c r="A1008" s="123"/>
      <c r="B1008" s="123"/>
    </row>
    <row r="1009" spans="1:4">
      <c r="A1009" s="123"/>
      <c r="B1009" s="123"/>
    </row>
    <row r="1010" spans="1:4">
      <c r="A1010" s="123"/>
      <c r="B1010" s="123"/>
    </row>
    <row r="1011" spans="1:4">
      <c r="A1011" s="123"/>
      <c r="B1011" s="123"/>
      <c r="D1011" s="123"/>
    </row>
    <row r="1012" spans="1:4">
      <c r="A1012" s="123"/>
      <c r="B1012" s="123"/>
    </row>
    <row r="1013" spans="1:4">
      <c r="A1013" s="123"/>
      <c r="B1013" s="123"/>
    </row>
    <row r="1014" spans="1:4">
      <c r="A1014" s="123"/>
      <c r="B1014" s="123"/>
    </row>
    <row r="1015" spans="1:4">
      <c r="A1015" s="123"/>
      <c r="B1015" s="123"/>
    </row>
    <row r="1016" spans="1:4">
      <c r="A1016" s="123"/>
      <c r="B1016" s="123"/>
    </row>
    <row r="1017" spans="1:4">
      <c r="A1017" s="123"/>
      <c r="B1017" s="123"/>
    </row>
    <row r="1018" spans="1:4">
      <c r="A1018" s="123"/>
      <c r="B1018" s="123"/>
    </row>
    <row r="1019" spans="1:4">
      <c r="A1019" s="123"/>
      <c r="B1019" s="123"/>
    </row>
    <row r="1020" spans="1:4">
      <c r="A1020" s="123"/>
      <c r="B1020" s="123"/>
    </row>
    <row r="1021" spans="1:4">
      <c r="A1021" s="123"/>
      <c r="B1021" s="123"/>
    </row>
    <row r="1022" spans="1:4">
      <c r="A1022" s="123"/>
      <c r="B1022" s="123"/>
      <c r="D1022" s="123"/>
    </row>
    <row r="1023" spans="1:4">
      <c r="A1023" s="123"/>
      <c r="B1023" s="123"/>
      <c r="D1023" s="123"/>
    </row>
    <row r="1024" spans="1:4">
      <c r="A1024" s="123"/>
      <c r="B1024" s="123"/>
    </row>
    <row r="1025" spans="1:4">
      <c r="A1025" s="123"/>
      <c r="B1025" s="123"/>
    </row>
    <row r="1026" spans="1:4">
      <c r="A1026" s="123"/>
      <c r="B1026" s="123"/>
    </row>
    <row r="1027" spans="1:4">
      <c r="A1027" s="123"/>
      <c r="B1027" s="123"/>
    </row>
    <row r="1028" spans="1:4">
      <c r="A1028" s="123"/>
      <c r="B1028" s="123"/>
    </row>
    <row r="1029" spans="1:4">
      <c r="A1029" s="123"/>
      <c r="B1029" s="123"/>
    </row>
    <row r="1030" spans="1:4">
      <c r="A1030" s="123"/>
      <c r="B1030" s="123"/>
    </row>
    <row r="1031" spans="1:4">
      <c r="A1031" s="123"/>
      <c r="B1031" s="123"/>
      <c r="D1031" s="123"/>
    </row>
    <row r="1032" spans="1:4">
      <c r="A1032" s="123"/>
      <c r="B1032" s="123"/>
    </row>
    <row r="1033" spans="1:4">
      <c r="A1033" s="123"/>
      <c r="B1033" s="123"/>
    </row>
    <row r="1034" spans="1:4">
      <c r="A1034" s="123"/>
      <c r="B1034" s="123"/>
    </row>
    <row r="1035" spans="1:4">
      <c r="A1035" s="123"/>
      <c r="B1035" s="123"/>
    </row>
    <row r="1036" spans="1:4">
      <c r="A1036" s="123"/>
      <c r="B1036" s="123"/>
    </row>
    <row r="1037" spans="1:4">
      <c r="A1037" s="123"/>
      <c r="B1037" s="123"/>
    </row>
    <row r="1038" spans="1:4">
      <c r="A1038" s="123"/>
      <c r="B1038" s="123"/>
    </row>
    <row r="1039" spans="1:4">
      <c r="A1039" s="123"/>
      <c r="B1039" s="123"/>
    </row>
    <row r="1040" spans="1:4">
      <c r="A1040" s="123"/>
      <c r="B1040" s="123"/>
    </row>
    <row r="1041" spans="1:2">
      <c r="A1041" s="123"/>
      <c r="B1041" s="123"/>
    </row>
    <row r="1042" spans="1:2">
      <c r="A1042" s="123"/>
      <c r="B1042" s="123"/>
    </row>
    <row r="1043" spans="1:2">
      <c r="A1043" s="123"/>
      <c r="B1043" s="123"/>
    </row>
    <row r="1044" spans="1:2">
      <c r="A1044" s="123"/>
      <c r="B1044" s="123"/>
    </row>
    <row r="1045" spans="1:2">
      <c r="A1045" s="123"/>
      <c r="B1045" s="123"/>
    </row>
    <row r="1046" spans="1:2">
      <c r="A1046" s="123"/>
      <c r="B1046" s="123"/>
    </row>
    <row r="1047" spans="1:2">
      <c r="A1047" s="123"/>
      <c r="B1047" s="123"/>
    </row>
    <row r="1048" spans="1:2">
      <c r="A1048" s="123"/>
      <c r="B1048" s="123"/>
    </row>
    <row r="1049" spans="1:2">
      <c r="A1049" s="123"/>
      <c r="B1049" s="123"/>
    </row>
    <row r="1050" spans="1:2">
      <c r="A1050" s="123"/>
      <c r="B1050" s="123"/>
    </row>
    <row r="1051" spans="1:2">
      <c r="A1051" s="123"/>
      <c r="B1051" s="123"/>
    </row>
    <row r="1052" spans="1:2">
      <c r="A1052" s="123"/>
      <c r="B1052" s="123"/>
    </row>
    <row r="1053" spans="1:2">
      <c r="A1053" s="123"/>
      <c r="B1053" s="123"/>
    </row>
    <row r="1054" spans="1:2">
      <c r="A1054" s="123"/>
      <c r="B1054" s="123"/>
    </row>
    <row r="1055" spans="1:2">
      <c r="A1055" s="123"/>
      <c r="B1055" s="123"/>
    </row>
    <row r="1056" spans="1:2">
      <c r="A1056" s="123"/>
      <c r="B1056" s="123"/>
    </row>
    <row r="1057" spans="1:4">
      <c r="A1057" s="123"/>
      <c r="B1057" s="123"/>
    </row>
    <row r="1058" spans="1:4">
      <c r="A1058" s="123"/>
      <c r="B1058" s="123"/>
    </row>
    <row r="1059" spans="1:4">
      <c r="A1059" s="123"/>
      <c r="B1059" s="123"/>
    </row>
    <row r="1060" spans="1:4">
      <c r="A1060" s="123"/>
      <c r="B1060" s="123"/>
      <c r="D1060" s="123"/>
    </row>
    <row r="1061" spans="1:4">
      <c r="A1061" s="123"/>
      <c r="B1061" s="123"/>
    </row>
    <row r="1062" spans="1:4">
      <c r="A1062" s="123"/>
      <c r="B1062" s="123"/>
    </row>
    <row r="1063" spans="1:4">
      <c r="A1063" s="123"/>
      <c r="B1063" s="123"/>
    </row>
    <row r="1064" spans="1:4">
      <c r="A1064" s="123"/>
      <c r="B1064" s="123"/>
    </row>
    <row r="1065" spans="1:4">
      <c r="A1065" s="123"/>
      <c r="B1065" s="123"/>
    </row>
    <row r="1066" spans="1:4">
      <c r="A1066" s="123"/>
      <c r="B1066" s="123"/>
    </row>
    <row r="1067" spans="1:4">
      <c r="A1067" s="123"/>
      <c r="B1067" s="123"/>
    </row>
    <row r="1068" spans="1:4">
      <c r="A1068" s="123"/>
      <c r="B1068" s="123"/>
    </row>
    <row r="1069" spans="1:4">
      <c r="A1069" s="123"/>
      <c r="B1069" s="123"/>
    </row>
    <row r="1070" spans="1:4">
      <c r="A1070" s="123"/>
      <c r="B1070" s="123"/>
    </row>
    <row r="1071" spans="1:4">
      <c r="A1071" s="123"/>
      <c r="B1071" s="123"/>
    </row>
    <row r="1072" spans="1:4">
      <c r="A1072" s="123"/>
      <c r="B1072" s="123"/>
    </row>
    <row r="1073" spans="1:4">
      <c r="A1073" s="123"/>
      <c r="B1073" s="123"/>
      <c r="D1073" s="123"/>
    </row>
    <row r="1074" spans="1:4">
      <c r="A1074" s="123"/>
      <c r="B1074" s="123"/>
    </row>
    <row r="1075" spans="1:4">
      <c r="A1075" s="123"/>
      <c r="B1075" s="123"/>
    </row>
    <row r="1076" spans="1:4">
      <c r="A1076" s="123"/>
      <c r="B1076" s="123"/>
    </row>
    <row r="1077" spans="1:4">
      <c r="A1077" s="123"/>
      <c r="B1077" s="123"/>
    </row>
    <row r="1078" spans="1:4">
      <c r="A1078" s="123"/>
      <c r="B1078" s="123"/>
    </row>
    <row r="1079" spans="1:4">
      <c r="A1079" s="123"/>
      <c r="B1079" s="123"/>
    </row>
    <row r="1080" spans="1:4">
      <c r="A1080" s="123"/>
      <c r="B1080" s="123"/>
    </row>
    <row r="1081" spans="1:4">
      <c r="A1081" s="123"/>
      <c r="B1081" s="123"/>
    </row>
    <row r="1082" spans="1:4">
      <c r="A1082" s="123"/>
      <c r="B1082" s="123"/>
    </row>
    <row r="1083" spans="1:4">
      <c r="A1083" s="123"/>
      <c r="B1083" s="123"/>
    </row>
    <row r="1084" spans="1:4">
      <c r="A1084" s="123"/>
      <c r="B1084" s="123"/>
    </row>
    <row r="1085" spans="1:4">
      <c r="A1085" s="123"/>
      <c r="B1085" s="123"/>
    </row>
    <row r="1086" spans="1:4">
      <c r="A1086" s="123"/>
      <c r="B1086" s="123"/>
    </row>
    <row r="1087" spans="1:4">
      <c r="A1087" s="123"/>
      <c r="B1087" s="123"/>
    </row>
    <row r="1088" spans="1:4">
      <c r="A1088" s="123"/>
      <c r="B1088" s="123"/>
    </row>
    <row r="1089" spans="1:4">
      <c r="A1089" s="123"/>
      <c r="B1089" s="123"/>
      <c r="D1089" s="123"/>
    </row>
    <row r="1090" spans="1:4">
      <c r="A1090" s="123"/>
      <c r="B1090" s="123"/>
    </row>
    <row r="1091" spans="1:4">
      <c r="A1091" s="123"/>
      <c r="B1091" s="123"/>
    </row>
    <row r="1092" spans="1:4">
      <c r="A1092" s="123"/>
      <c r="B1092" s="123"/>
    </row>
    <row r="1093" spans="1:4">
      <c r="A1093" s="123"/>
      <c r="B1093" s="123"/>
    </row>
    <row r="1094" spans="1:4">
      <c r="A1094" s="123"/>
      <c r="B1094" s="123"/>
    </row>
    <row r="1095" spans="1:4">
      <c r="A1095" s="123"/>
      <c r="B1095" s="123"/>
      <c r="D1095" s="123"/>
    </row>
    <row r="1096" spans="1:4">
      <c r="A1096" s="123"/>
      <c r="B1096" s="123"/>
    </row>
    <row r="1097" spans="1:4">
      <c r="A1097" s="123"/>
      <c r="B1097" s="123"/>
    </row>
    <row r="1098" spans="1:4">
      <c r="A1098" s="123"/>
      <c r="B1098" s="123"/>
    </row>
    <row r="1099" spans="1:4">
      <c r="A1099" s="123"/>
      <c r="B1099" s="123"/>
    </row>
    <row r="1100" spans="1:4">
      <c r="A1100" s="123"/>
      <c r="B1100" s="123"/>
    </row>
    <row r="1101" spans="1:4">
      <c r="A1101" s="123"/>
      <c r="B1101" s="123"/>
    </row>
    <row r="1102" spans="1:4">
      <c r="A1102" s="123"/>
      <c r="B1102" s="123"/>
    </row>
    <row r="1103" spans="1:4">
      <c r="A1103" s="123"/>
      <c r="B1103" s="123"/>
    </row>
    <row r="1104" spans="1:4">
      <c r="A1104" s="123"/>
      <c r="B1104" s="123"/>
    </row>
    <row r="1105" spans="1:4">
      <c r="A1105" s="123"/>
      <c r="B1105" s="123"/>
    </row>
    <row r="1106" spans="1:4">
      <c r="A1106" s="123"/>
      <c r="B1106" s="123"/>
    </row>
    <row r="1107" spans="1:4">
      <c r="A1107" s="123"/>
      <c r="B1107" s="123"/>
    </row>
    <row r="1108" spans="1:4">
      <c r="A1108" s="123"/>
      <c r="B1108" s="123"/>
    </row>
    <row r="1109" spans="1:4">
      <c r="A1109" s="123"/>
      <c r="B1109" s="123"/>
    </row>
    <row r="1110" spans="1:4">
      <c r="A1110" s="123"/>
      <c r="B1110" s="123"/>
    </row>
    <row r="1111" spans="1:4">
      <c r="A1111" s="123"/>
      <c r="B1111" s="123"/>
    </row>
    <row r="1112" spans="1:4">
      <c r="A1112" s="123"/>
      <c r="B1112" s="123"/>
    </row>
    <row r="1113" spans="1:4">
      <c r="A1113" s="123"/>
      <c r="B1113" s="123"/>
      <c r="D1113" s="123"/>
    </row>
    <row r="1114" spans="1:4">
      <c r="A1114" s="123"/>
      <c r="B1114" s="123"/>
    </row>
    <row r="1115" spans="1:4">
      <c r="A1115" s="123"/>
      <c r="B1115" s="123"/>
    </row>
    <row r="1116" spans="1:4">
      <c r="A1116" s="123"/>
      <c r="B1116" s="123"/>
    </row>
    <row r="1117" spans="1:4">
      <c r="A1117" s="123"/>
      <c r="B1117" s="123"/>
    </row>
    <row r="1118" spans="1:4">
      <c r="A1118" s="123"/>
      <c r="B1118" s="123"/>
    </row>
    <row r="1119" spans="1:4">
      <c r="A1119" s="123"/>
      <c r="B1119" s="123"/>
    </row>
    <row r="1120" spans="1:4">
      <c r="A1120" s="123"/>
      <c r="B1120" s="123"/>
    </row>
    <row r="1121" spans="1:4">
      <c r="A1121" s="123"/>
      <c r="B1121" s="123"/>
    </row>
    <row r="1122" spans="1:4">
      <c r="A1122" s="123"/>
      <c r="B1122" s="123"/>
    </row>
    <row r="1123" spans="1:4">
      <c r="A1123" s="123"/>
      <c r="B1123" s="123"/>
    </row>
    <row r="1124" spans="1:4">
      <c r="A1124" s="123"/>
      <c r="B1124" s="123"/>
    </row>
    <row r="1125" spans="1:4">
      <c r="A1125" s="123"/>
      <c r="B1125" s="123"/>
    </row>
    <row r="1126" spans="1:4">
      <c r="A1126" s="123"/>
      <c r="B1126" s="123"/>
    </row>
    <row r="1127" spans="1:4">
      <c r="A1127" s="123"/>
      <c r="B1127" s="123"/>
    </row>
    <row r="1128" spans="1:4">
      <c r="A1128" s="123"/>
      <c r="B1128" s="123"/>
    </row>
    <row r="1129" spans="1:4">
      <c r="A1129" s="123"/>
      <c r="B1129" s="123"/>
    </row>
    <row r="1130" spans="1:4">
      <c r="A1130" s="123"/>
      <c r="B1130" s="123"/>
    </row>
    <row r="1131" spans="1:4">
      <c r="A1131" s="123"/>
      <c r="B1131" s="123"/>
    </row>
    <row r="1132" spans="1:4">
      <c r="A1132" s="123"/>
      <c r="B1132" s="123"/>
    </row>
    <row r="1133" spans="1:4">
      <c r="A1133" s="123"/>
      <c r="B1133" s="123"/>
    </row>
    <row r="1134" spans="1:4">
      <c r="A1134" s="123"/>
      <c r="B1134" s="123"/>
    </row>
    <row r="1135" spans="1:4">
      <c r="A1135" s="123"/>
      <c r="B1135" s="123"/>
      <c r="D1135" s="123"/>
    </row>
    <row r="1136" spans="1:4">
      <c r="A1136" s="123"/>
      <c r="B1136" s="123"/>
    </row>
    <row r="1137" spans="1:4">
      <c r="A1137" s="123"/>
      <c r="B1137" s="123"/>
    </row>
    <row r="1138" spans="1:4">
      <c r="A1138" s="123"/>
      <c r="B1138" s="123"/>
    </row>
    <row r="1139" spans="1:4">
      <c r="A1139" s="123"/>
      <c r="B1139" s="123"/>
    </row>
    <row r="1140" spans="1:4">
      <c r="A1140" s="123"/>
      <c r="B1140" s="123"/>
    </row>
    <row r="1141" spans="1:4">
      <c r="A1141" s="123"/>
      <c r="B1141" s="123"/>
      <c r="D1141" s="123"/>
    </row>
    <row r="1142" spans="1:4">
      <c r="A1142" s="123"/>
      <c r="B1142" s="123"/>
      <c r="D1142" s="123"/>
    </row>
    <row r="1143" spans="1:4">
      <c r="A1143" s="123"/>
      <c r="B1143" s="123"/>
      <c r="D1143" s="123"/>
    </row>
    <row r="1144" spans="1:4">
      <c r="A1144" s="123"/>
      <c r="B1144" s="123"/>
    </row>
    <row r="1145" spans="1:4">
      <c r="A1145" s="123"/>
      <c r="B1145" s="123"/>
    </row>
    <row r="1146" spans="1:4">
      <c r="A1146" s="123"/>
      <c r="B1146" s="123"/>
    </row>
    <row r="1147" spans="1:4">
      <c r="A1147" s="123"/>
      <c r="B1147" s="123"/>
    </row>
    <row r="1148" spans="1:4">
      <c r="A1148" s="123"/>
      <c r="B1148" s="123"/>
    </row>
    <row r="1149" spans="1:4">
      <c r="A1149" s="123"/>
      <c r="B1149" s="123"/>
    </row>
    <row r="1150" spans="1:4">
      <c r="A1150" s="123"/>
      <c r="B1150" s="123"/>
    </row>
    <row r="1151" spans="1:4">
      <c r="A1151" s="123"/>
      <c r="B1151" s="123"/>
    </row>
    <row r="1152" spans="1:4">
      <c r="A1152" s="123"/>
      <c r="B1152" s="123"/>
    </row>
    <row r="1153" spans="1:4">
      <c r="A1153" s="123"/>
      <c r="B1153" s="123"/>
    </row>
    <row r="1154" spans="1:4">
      <c r="A1154" s="123"/>
      <c r="B1154" s="123"/>
    </row>
    <row r="1155" spans="1:4">
      <c r="A1155" s="123"/>
      <c r="B1155" s="123"/>
    </row>
    <row r="1156" spans="1:4">
      <c r="A1156" s="123"/>
      <c r="B1156" s="123"/>
    </row>
    <row r="1157" spans="1:4">
      <c r="A1157" s="123"/>
      <c r="B1157" s="123"/>
    </row>
    <row r="1158" spans="1:4">
      <c r="A1158" s="123"/>
      <c r="B1158" s="123"/>
    </row>
    <row r="1159" spans="1:4">
      <c r="A1159" s="123"/>
      <c r="B1159" s="123"/>
    </row>
    <row r="1160" spans="1:4">
      <c r="A1160" s="123"/>
      <c r="B1160" s="123"/>
    </row>
    <row r="1161" spans="1:4">
      <c r="A1161" s="123"/>
      <c r="B1161" s="123"/>
    </row>
    <row r="1162" spans="1:4">
      <c r="A1162" s="123"/>
      <c r="B1162" s="123"/>
    </row>
    <row r="1163" spans="1:4">
      <c r="A1163" s="123"/>
      <c r="B1163" s="123"/>
    </row>
    <row r="1164" spans="1:4">
      <c r="A1164" s="123"/>
      <c r="B1164" s="123"/>
    </row>
    <row r="1165" spans="1:4">
      <c r="A1165" s="123"/>
      <c r="B1165" s="123"/>
    </row>
    <row r="1166" spans="1:4">
      <c r="A1166" s="123"/>
      <c r="B1166" s="123"/>
    </row>
    <row r="1167" spans="1:4">
      <c r="A1167" s="123"/>
      <c r="B1167" s="123"/>
    </row>
    <row r="1168" spans="1:4">
      <c r="A1168" s="123"/>
      <c r="B1168" s="123"/>
      <c r="D1168" s="123"/>
    </row>
    <row r="1169" spans="1:4">
      <c r="A1169" s="123"/>
      <c r="B1169" s="123"/>
      <c r="D1169" s="123"/>
    </row>
    <row r="1170" spans="1:4">
      <c r="A1170" s="123"/>
      <c r="B1170" s="123"/>
    </row>
    <row r="1171" spans="1:4">
      <c r="A1171" s="123"/>
      <c r="B1171" s="123"/>
    </row>
    <row r="1172" spans="1:4">
      <c r="A1172" s="123"/>
      <c r="B1172" s="123"/>
    </row>
    <row r="1173" spans="1:4">
      <c r="A1173" s="123"/>
      <c r="B1173" s="123"/>
    </row>
    <row r="1174" spans="1:4">
      <c r="A1174" s="123"/>
      <c r="B1174" s="123"/>
    </row>
    <row r="1175" spans="1:4">
      <c r="A1175" s="123"/>
      <c r="B1175" s="123"/>
    </row>
    <row r="1176" spans="1:4">
      <c r="A1176" s="123"/>
      <c r="B1176" s="123"/>
    </row>
    <row r="1177" spans="1:4">
      <c r="A1177" s="123"/>
      <c r="B1177" s="123"/>
    </row>
    <row r="1178" spans="1:4">
      <c r="A1178" s="123"/>
      <c r="B1178" s="123"/>
    </row>
    <row r="1179" spans="1:4">
      <c r="A1179" s="123"/>
      <c r="B1179" s="123"/>
    </row>
    <row r="1180" spans="1:4">
      <c r="A1180" s="123"/>
      <c r="B1180" s="123"/>
    </row>
    <row r="1181" spans="1:4">
      <c r="A1181" s="123"/>
      <c r="B1181" s="123"/>
    </row>
    <row r="1182" spans="1:4">
      <c r="A1182" s="123"/>
      <c r="B1182" s="123"/>
    </row>
    <row r="1183" spans="1:4">
      <c r="A1183" s="123"/>
      <c r="B1183" s="123"/>
    </row>
    <row r="1184" spans="1:4">
      <c r="A1184" s="123"/>
      <c r="B1184" s="123"/>
    </row>
    <row r="1185" spans="1:4">
      <c r="A1185" s="123"/>
      <c r="B1185" s="123"/>
    </row>
    <row r="1186" spans="1:4">
      <c r="A1186" s="123"/>
      <c r="B1186" s="123"/>
    </row>
    <row r="1187" spans="1:4">
      <c r="A1187" s="123"/>
      <c r="B1187" s="123"/>
    </row>
    <row r="1188" spans="1:4">
      <c r="A1188" s="123"/>
      <c r="B1188" s="123"/>
    </row>
    <row r="1189" spans="1:4">
      <c r="A1189" s="123"/>
      <c r="B1189" s="123"/>
    </row>
    <row r="1190" spans="1:4">
      <c r="A1190" s="123"/>
      <c r="B1190" s="123"/>
    </row>
    <row r="1191" spans="1:4">
      <c r="A1191" s="123"/>
      <c r="B1191" s="123"/>
      <c r="D1191" s="123"/>
    </row>
    <row r="1192" spans="1:4">
      <c r="A1192" s="123"/>
      <c r="B1192" s="123"/>
    </row>
    <row r="1193" spans="1:4">
      <c r="A1193" s="123"/>
      <c r="B1193" s="123"/>
    </row>
    <row r="1194" spans="1:4">
      <c r="A1194" s="123"/>
      <c r="B1194" s="123"/>
    </row>
    <row r="1195" spans="1:4">
      <c r="A1195" s="123"/>
      <c r="B1195" s="123"/>
    </row>
    <row r="1196" spans="1:4">
      <c r="A1196" s="123"/>
      <c r="B1196" s="123"/>
    </row>
    <row r="1197" spans="1:4">
      <c r="A1197" s="123"/>
      <c r="B1197" s="123"/>
    </row>
    <row r="1198" spans="1:4">
      <c r="A1198" s="123"/>
      <c r="B1198" s="123"/>
    </row>
    <row r="1199" spans="1:4">
      <c r="A1199" s="123"/>
      <c r="B1199" s="123"/>
    </row>
    <row r="1200" spans="1:4">
      <c r="A1200" s="123"/>
      <c r="B1200" s="123"/>
    </row>
    <row r="1201" spans="1:4">
      <c r="A1201" s="123"/>
      <c r="B1201" s="123"/>
    </row>
    <row r="1202" spans="1:4">
      <c r="A1202" s="123"/>
      <c r="B1202" s="123"/>
    </row>
    <row r="1203" spans="1:4">
      <c r="A1203" s="123"/>
      <c r="B1203" s="123"/>
    </row>
    <row r="1204" spans="1:4">
      <c r="A1204" s="123"/>
      <c r="B1204" s="123"/>
    </row>
    <row r="1205" spans="1:4">
      <c r="A1205" s="123"/>
      <c r="B1205" s="123"/>
    </row>
    <row r="1206" spans="1:4">
      <c r="A1206" s="123"/>
      <c r="B1206" s="123"/>
      <c r="D1206" s="123"/>
    </row>
    <row r="1207" spans="1:4">
      <c r="A1207" s="123"/>
      <c r="B1207" s="123"/>
    </row>
    <row r="1208" spans="1:4">
      <c r="A1208" s="123"/>
      <c r="B1208" s="123"/>
    </row>
    <row r="1209" spans="1:4">
      <c r="A1209" s="123"/>
      <c r="B1209" s="123"/>
    </row>
    <row r="1210" spans="1:4">
      <c r="A1210" s="123"/>
      <c r="B1210" s="123"/>
    </row>
    <row r="1211" spans="1:4">
      <c r="A1211" s="123"/>
      <c r="B1211" s="123"/>
    </row>
    <row r="1212" spans="1:4">
      <c r="A1212" s="123"/>
      <c r="B1212" s="123"/>
    </row>
    <row r="1213" spans="1:4">
      <c r="A1213" s="123"/>
      <c r="B1213" s="123"/>
    </row>
    <row r="1214" spans="1:4">
      <c r="A1214" s="123"/>
      <c r="B1214" s="123"/>
    </row>
    <row r="1215" spans="1:4">
      <c r="A1215" s="123"/>
      <c r="B1215" s="123"/>
    </row>
    <row r="1216" spans="1:4">
      <c r="A1216" s="123"/>
      <c r="B1216" s="123"/>
    </row>
    <row r="1217" spans="1:4">
      <c r="A1217" s="123"/>
      <c r="B1217" s="123"/>
    </row>
    <row r="1218" spans="1:4">
      <c r="A1218" s="123"/>
      <c r="B1218" s="123"/>
    </row>
    <row r="1219" spans="1:4">
      <c r="A1219" s="123"/>
      <c r="B1219" s="123"/>
    </row>
    <row r="1220" spans="1:4">
      <c r="A1220" s="123"/>
      <c r="B1220" s="123"/>
    </row>
    <row r="1221" spans="1:4">
      <c r="A1221" s="123"/>
      <c r="B1221" s="123"/>
    </row>
    <row r="1222" spans="1:4">
      <c r="A1222" s="123"/>
      <c r="B1222" s="123"/>
    </row>
    <row r="1223" spans="1:4">
      <c r="A1223" s="123"/>
      <c r="B1223" s="123"/>
    </row>
    <row r="1224" spans="1:4">
      <c r="A1224" s="123"/>
      <c r="B1224" s="123"/>
    </row>
    <row r="1225" spans="1:4">
      <c r="A1225" s="123"/>
      <c r="B1225" s="123"/>
    </row>
    <row r="1226" spans="1:4">
      <c r="A1226" s="123"/>
      <c r="B1226" s="123"/>
    </row>
    <row r="1227" spans="1:4">
      <c r="A1227" s="123"/>
      <c r="B1227" s="123"/>
    </row>
    <row r="1228" spans="1:4">
      <c r="A1228" s="123"/>
      <c r="B1228" s="123"/>
    </row>
    <row r="1229" spans="1:4">
      <c r="A1229" s="123"/>
      <c r="B1229" s="123"/>
      <c r="D1229" s="123"/>
    </row>
    <row r="1230" spans="1:4">
      <c r="A1230" s="123"/>
      <c r="B1230" s="123"/>
    </row>
    <row r="1231" spans="1:4">
      <c r="A1231" s="123"/>
      <c r="B1231" s="123"/>
      <c r="D1231" s="123"/>
    </row>
    <row r="1232" spans="1:4">
      <c r="A1232" s="123"/>
      <c r="B1232" s="123"/>
    </row>
    <row r="1233" spans="1:4">
      <c r="A1233" s="123"/>
      <c r="B1233" s="123"/>
    </row>
    <row r="1234" spans="1:4">
      <c r="A1234" s="123"/>
      <c r="B1234" s="123"/>
    </row>
    <row r="1235" spans="1:4">
      <c r="A1235" s="123"/>
      <c r="B1235" s="123"/>
    </row>
    <row r="1236" spans="1:4">
      <c r="A1236" s="123"/>
      <c r="B1236" s="123"/>
    </row>
    <row r="1237" spans="1:4">
      <c r="A1237" s="123"/>
      <c r="B1237" s="123"/>
    </row>
    <row r="1238" spans="1:4">
      <c r="A1238" s="123"/>
      <c r="B1238" s="123"/>
    </row>
    <row r="1239" spans="1:4">
      <c r="A1239" s="123"/>
      <c r="B1239" s="123"/>
    </row>
    <row r="1240" spans="1:4">
      <c r="A1240" s="123"/>
      <c r="B1240" s="123"/>
    </row>
    <row r="1241" spans="1:4">
      <c r="A1241" s="123"/>
      <c r="B1241" s="123"/>
    </row>
    <row r="1242" spans="1:4">
      <c r="A1242" s="123"/>
      <c r="B1242" s="123"/>
    </row>
    <row r="1243" spans="1:4">
      <c r="A1243" s="123"/>
      <c r="B1243" s="123"/>
      <c r="D1243" s="123"/>
    </row>
    <row r="1244" spans="1:4">
      <c r="A1244" s="123"/>
      <c r="B1244" s="123"/>
    </row>
    <row r="1245" spans="1:4">
      <c r="A1245" s="123"/>
      <c r="B1245" s="123"/>
    </row>
    <row r="1246" spans="1:4">
      <c r="A1246" s="123"/>
      <c r="B1246" s="123"/>
    </row>
    <row r="1247" spans="1:4">
      <c r="A1247" s="123"/>
      <c r="B1247" s="123"/>
    </row>
    <row r="1248" spans="1:4">
      <c r="A1248" s="123"/>
      <c r="B1248" s="123"/>
    </row>
    <row r="1249" spans="1:4">
      <c r="A1249" s="123"/>
      <c r="B1249" s="123"/>
    </row>
    <row r="1250" spans="1:4">
      <c r="A1250" s="123"/>
      <c r="B1250" s="123"/>
    </row>
    <row r="1251" spans="1:4">
      <c r="A1251" s="123"/>
      <c r="B1251" s="123"/>
    </row>
    <row r="1252" spans="1:4">
      <c r="A1252" s="123"/>
      <c r="B1252" s="123"/>
    </row>
    <row r="1253" spans="1:4">
      <c r="A1253" s="123"/>
      <c r="B1253" s="123"/>
    </row>
    <row r="1254" spans="1:4">
      <c r="A1254" s="123"/>
      <c r="B1254" s="123"/>
    </row>
    <row r="1255" spans="1:4">
      <c r="A1255" s="123"/>
      <c r="B1255" s="123"/>
    </row>
    <row r="1256" spans="1:4">
      <c r="A1256" s="123"/>
      <c r="B1256" s="123"/>
    </row>
    <row r="1257" spans="1:4">
      <c r="A1257" s="123"/>
      <c r="B1257" s="123"/>
    </row>
    <row r="1258" spans="1:4">
      <c r="A1258" s="123"/>
      <c r="B1258" s="123"/>
    </row>
    <row r="1259" spans="1:4">
      <c r="A1259" s="123"/>
      <c r="B1259" s="123"/>
    </row>
    <row r="1260" spans="1:4">
      <c r="A1260" s="123"/>
      <c r="B1260" s="123"/>
    </row>
    <row r="1261" spans="1:4">
      <c r="A1261" s="123"/>
      <c r="B1261" s="123"/>
    </row>
    <row r="1262" spans="1:4">
      <c r="A1262" s="123"/>
      <c r="B1262" s="123"/>
    </row>
    <row r="1263" spans="1:4">
      <c r="A1263" s="123"/>
      <c r="B1263" s="123"/>
    </row>
    <row r="1264" spans="1:4">
      <c r="A1264" s="123"/>
      <c r="B1264" s="123"/>
      <c r="D1264" s="123"/>
    </row>
    <row r="1265" spans="1:2">
      <c r="A1265" s="123"/>
      <c r="B1265" s="123"/>
    </row>
    <row r="1266" spans="1:2">
      <c r="A1266" s="123"/>
      <c r="B1266" s="123"/>
    </row>
    <row r="1267" spans="1:2">
      <c r="A1267" s="123"/>
      <c r="B1267" s="123"/>
    </row>
    <row r="1268" spans="1:2">
      <c r="A1268" s="123"/>
      <c r="B1268" s="123"/>
    </row>
    <row r="1269" spans="1:2">
      <c r="A1269" s="123"/>
      <c r="B1269" s="123"/>
    </row>
    <row r="1270" spans="1:2">
      <c r="A1270" s="123"/>
      <c r="B1270" s="123"/>
    </row>
    <row r="1271" spans="1:2">
      <c r="A1271" s="123"/>
      <c r="B1271" s="123"/>
    </row>
    <row r="1272" spans="1:2">
      <c r="A1272" s="123"/>
      <c r="B1272" s="123"/>
    </row>
    <row r="1273" spans="1:2">
      <c r="A1273" s="123"/>
      <c r="B1273" s="123"/>
    </row>
    <row r="1274" spans="1:2">
      <c r="A1274" s="123"/>
      <c r="B1274" s="123"/>
    </row>
    <row r="1275" spans="1:2">
      <c r="A1275" s="123"/>
      <c r="B1275" s="123"/>
    </row>
    <row r="1276" spans="1:2">
      <c r="A1276" s="123"/>
      <c r="B1276" s="123"/>
    </row>
    <row r="1277" spans="1:2">
      <c r="A1277" s="123"/>
      <c r="B1277" s="123"/>
    </row>
    <row r="1278" spans="1:2">
      <c r="A1278" s="123"/>
      <c r="B1278" s="123"/>
    </row>
    <row r="1279" spans="1:2">
      <c r="A1279" s="123"/>
      <c r="B1279" s="123"/>
    </row>
    <row r="1280" spans="1:2">
      <c r="A1280" s="123"/>
      <c r="B1280" s="123"/>
    </row>
    <row r="1281" spans="1:2">
      <c r="A1281" s="123"/>
      <c r="B1281" s="123"/>
    </row>
    <row r="1282" spans="1:2">
      <c r="A1282" s="123"/>
      <c r="B1282" s="123"/>
    </row>
    <row r="1283" spans="1:2">
      <c r="A1283" s="123"/>
      <c r="B1283" s="123"/>
    </row>
    <row r="1284" spans="1:2">
      <c r="A1284" s="123"/>
      <c r="B1284" s="123"/>
    </row>
    <row r="1285" spans="1:2">
      <c r="A1285" s="123"/>
      <c r="B1285" s="123"/>
    </row>
    <row r="1286" spans="1:2">
      <c r="A1286" s="123"/>
      <c r="B1286" s="123"/>
    </row>
    <row r="1287" spans="1:2">
      <c r="A1287" s="123"/>
      <c r="B1287" s="123"/>
    </row>
    <row r="1288" spans="1:2">
      <c r="A1288" s="123"/>
      <c r="B1288" s="123"/>
    </row>
    <row r="1289" spans="1:2">
      <c r="A1289" s="123"/>
      <c r="B1289" s="123"/>
    </row>
    <row r="1290" spans="1:2">
      <c r="A1290" s="123"/>
      <c r="B1290" s="123"/>
    </row>
    <row r="1291" spans="1:2">
      <c r="A1291" s="123"/>
      <c r="B1291" s="123"/>
    </row>
    <row r="1292" spans="1:2">
      <c r="A1292" s="123"/>
      <c r="B1292" s="123"/>
    </row>
    <row r="1293" spans="1:2">
      <c r="A1293" s="123"/>
      <c r="B1293" s="123"/>
    </row>
    <row r="1294" spans="1:2">
      <c r="A1294" s="123"/>
      <c r="B1294" s="123"/>
    </row>
    <row r="1295" spans="1:2">
      <c r="A1295" s="123"/>
      <c r="B1295" s="123"/>
    </row>
    <row r="1296" spans="1:2">
      <c r="A1296" s="123"/>
      <c r="B1296" s="123"/>
    </row>
    <row r="1297" spans="1:4">
      <c r="A1297" s="123"/>
      <c r="B1297" s="123"/>
    </row>
    <row r="1298" spans="1:4">
      <c r="A1298" s="123"/>
      <c r="B1298" s="123"/>
    </row>
    <row r="1299" spans="1:4">
      <c r="A1299" s="123"/>
      <c r="B1299" s="123"/>
    </row>
    <row r="1300" spans="1:4">
      <c r="A1300" s="123"/>
      <c r="B1300" s="123"/>
    </row>
    <row r="1301" spans="1:4">
      <c r="A1301" s="123"/>
      <c r="B1301" s="123"/>
    </row>
    <row r="1302" spans="1:4">
      <c r="A1302" s="123"/>
      <c r="B1302" s="123"/>
    </row>
    <row r="1303" spans="1:4">
      <c r="A1303" s="123"/>
      <c r="B1303" s="123"/>
    </row>
    <row r="1304" spans="1:4">
      <c r="A1304" s="123"/>
      <c r="B1304" s="123"/>
    </row>
    <row r="1305" spans="1:4">
      <c r="A1305" s="123"/>
      <c r="B1305" s="123"/>
    </row>
    <row r="1306" spans="1:4">
      <c r="A1306" s="123"/>
      <c r="B1306" s="123"/>
      <c r="D1306" s="123"/>
    </row>
    <row r="1307" spans="1:4">
      <c r="A1307" s="123"/>
      <c r="B1307" s="123"/>
    </row>
    <row r="1308" spans="1:4">
      <c r="A1308" s="123"/>
      <c r="B1308" s="123"/>
    </row>
    <row r="1309" spans="1:4">
      <c r="A1309" s="123"/>
      <c r="B1309" s="123"/>
    </row>
    <row r="1310" spans="1:4">
      <c r="A1310" s="123"/>
      <c r="B1310" s="123"/>
    </row>
    <row r="1311" spans="1:4">
      <c r="A1311" s="123"/>
      <c r="B1311" s="123"/>
    </row>
    <row r="1312" spans="1:4">
      <c r="A1312" s="123"/>
      <c r="B1312" s="123"/>
      <c r="D1312" s="123"/>
    </row>
    <row r="1313" spans="1:4">
      <c r="A1313" s="123"/>
      <c r="B1313" s="123"/>
    </row>
    <row r="1314" spans="1:4">
      <c r="A1314" s="123"/>
      <c r="B1314" s="123"/>
      <c r="D1314" s="123"/>
    </row>
    <row r="1315" spans="1:4">
      <c r="A1315" s="123"/>
      <c r="B1315" s="123"/>
    </row>
    <row r="1316" spans="1:4">
      <c r="A1316" s="123"/>
      <c r="B1316" s="123"/>
    </row>
    <row r="1317" spans="1:4">
      <c r="A1317" s="123"/>
      <c r="B1317" s="123"/>
      <c r="D1317" s="123"/>
    </row>
    <row r="1318" spans="1:4">
      <c r="A1318" s="123"/>
      <c r="B1318" s="123"/>
    </row>
    <row r="1319" spans="1:4">
      <c r="A1319" s="123"/>
      <c r="B1319" s="123"/>
    </row>
    <row r="1320" spans="1:4">
      <c r="A1320" s="123"/>
      <c r="B1320" s="123"/>
    </row>
    <row r="1321" spans="1:4">
      <c r="A1321" s="123"/>
      <c r="B1321" s="123"/>
    </row>
    <row r="1322" spans="1:4">
      <c r="A1322" s="123"/>
      <c r="B1322" s="123"/>
    </row>
    <row r="1323" spans="1:4">
      <c r="A1323" s="123"/>
      <c r="B1323" s="123"/>
    </row>
    <row r="1324" spans="1:4">
      <c r="A1324" s="123"/>
      <c r="B1324" s="123"/>
    </row>
    <row r="1325" spans="1:4">
      <c r="A1325" s="123"/>
      <c r="B1325" s="123"/>
    </row>
    <row r="1326" spans="1:4">
      <c r="A1326" s="123"/>
      <c r="B1326" s="123"/>
      <c r="D1326" s="123"/>
    </row>
    <row r="1327" spans="1:4">
      <c r="A1327" s="123"/>
      <c r="B1327" s="123"/>
    </row>
    <row r="1328" spans="1:4">
      <c r="A1328" s="123"/>
      <c r="B1328" s="123"/>
      <c r="D1328" s="123"/>
    </row>
    <row r="1329" spans="1:4">
      <c r="A1329" s="123"/>
      <c r="B1329" s="123"/>
      <c r="D1329" s="123"/>
    </row>
    <row r="1330" spans="1:4">
      <c r="A1330" s="123"/>
      <c r="B1330" s="123"/>
    </row>
    <row r="1331" spans="1:4">
      <c r="A1331" s="123"/>
      <c r="B1331" s="123"/>
      <c r="D1331" s="123"/>
    </row>
    <row r="1332" spans="1:4">
      <c r="A1332" s="123"/>
      <c r="B1332" s="123"/>
    </row>
    <row r="1333" spans="1:4">
      <c r="A1333" s="123"/>
      <c r="B1333" s="123"/>
    </row>
    <row r="1334" spans="1:4">
      <c r="A1334" s="123"/>
      <c r="B1334" s="123"/>
      <c r="D1334" s="123"/>
    </row>
    <row r="1335" spans="1:4">
      <c r="A1335" s="123"/>
      <c r="B1335" s="123"/>
    </row>
    <row r="1336" spans="1:4">
      <c r="A1336" s="123"/>
      <c r="B1336" s="123"/>
    </row>
    <row r="1337" spans="1:4">
      <c r="A1337" s="123"/>
      <c r="B1337" s="123"/>
    </row>
    <row r="1338" spans="1:4">
      <c r="A1338" s="123"/>
      <c r="B1338" s="123"/>
    </row>
    <row r="1339" spans="1:4">
      <c r="A1339" s="123"/>
      <c r="B1339" s="123"/>
    </row>
    <row r="1340" spans="1:4">
      <c r="A1340" s="123"/>
      <c r="B1340" s="123"/>
    </row>
    <row r="1341" spans="1:4">
      <c r="A1341" s="123"/>
      <c r="B1341" s="123"/>
    </row>
    <row r="1342" spans="1:4">
      <c r="A1342" s="123"/>
      <c r="B1342" s="123"/>
    </row>
    <row r="1343" spans="1:4">
      <c r="A1343" s="123"/>
      <c r="B1343" s="123"/>
    </row>
    <row r="1344" spans="1:4">
      <c r="A1344" s="123"/>
      <c r="B1344" s="123"/>
    </row>
    <row r="1345" spans="1:4">
      <c r="A1345" s="123"/>
      <c r="B1345" s="123"/>
    </row>
    <row r="1346" spans="1:4">
      <c r="A1346" s="123"/>
      <c r="B1346" s="123"/>
      <c r="D1346" s="123"/>
    </row>
    <row r="1347" spans="1:4">
      <c r="A1347" s="123"/>
      <c r="B1347" s="123"/>
    </row>
    <row r="1348" spans="1:4">
      <c r="A1348" s="123"/>
      <c r="B1348" s="123"/>
    </row>
    <row r="1349" spans="1:4">
      <c r="A1349" s="123"/>
      <c r="B1349" s="123"/>
    </row>
    <row r="1350" spans="1:4">
      <c r="A1350" s="123"/>
      <c r="B1350" s="123"/>
    </row>
    <row r="1351" spans="1:4">
      <c r="A1351" s="123"/>
      <c r="B1351" s="123"/>
    </row>
    <row r="1352" spans="1:4">
      <c r="A1352" s="123"/>
      <c r="B1352" s="123"/>
    </row>
    <row r="1353" spans="1:4">
      <c r="A1353" s="123"/>
      <c r="B1353" s="123"/>
    </row>
    <row r="1354" spans="1:4">
      <c r="A1354" s="123"/>
      <c r="B1354" s="123"/>
    </row>
    <row r="1355" spans="1:4">
      <c r="A1355" s="123"/>
      <c r="B1355" s="123"/>
    </row>
    <row r="1356" spans="1:4">
      <c r="A1356" s="123"/>
      <c r="B1356" s="123"/>
    </row>
    <row r="1357" spans="1:4">
      <c r="A1357" s="123"/>
      <c r="B1357" s="123"/>
    </row>
    <row r="1358" spans="1:4">
      <c r="A1358" s="123"/>
      <c r="B1358" s="123"/>
    </row>
    <row r="1359" spans="1:4">
      <c r="A1359" s="123"/>
      <c r="B1359" s="123"/>
    </row>
    <row r="1360" spans="1:4">
      <c r="A1360" s="123"/>
      <c r="B1360" s="123"/>
    </row>
    <row r="1361" spans="1:2">
      <c r="A1361" s="123"/>
      <c r="B1361" s="123"/>
    </row>
    <row r="1362" spans="1:2">
      <c r="A1362" s="123"/>
      <c r="B1362" s="123"/>
    </row>
    <row r="1363" spans="1:2">
      <c r="A1363" s="123"/>
      <c r="B1363" s="123"/>
    </row>
    <row r="1364" spans="1:2">
      <c r="A1364" s="123"/>
      <c r="B1364" s="123"/>
    </row>
    <row r="1365" spans="1:2">
      <c r="A1365" s="123"/>
      <c r="B1365" s="123"/>
    </row>
    <row r="1366" spans="1:2">
      <c r="A1366" s="123"/>
      <c r="B1366" s="123"/>
    </row>
    <row r="1367" spans="1:2">
      <c r="A1367" s="123"/>
      <c r="B1367" s="123"/>
    </row>
    <row r="1368" spans="1:2">
      <c r="A1368" s="123"/>
      <c r="B1368" s="123"/>
    </row>
    <row r="1369" spans="1:2">
      <c r="A1369" s="123"/>
      <c r="B1369" s="123"/>
    </row>
    <row r="1370" spans="1:2">
      <c r="A1370" s="123"/>
      <c r="B1370" s="123"/>
    </row>
    <row r="1371" spans="1:2">
      <c r="A1371" s="123"/>
      <c r="B1371" s="123"/>
    </row>
    <row r="1372" spans="1:2">
      <c r="A1372" s="123"/>
      <c r="B1372" s="123"/>
    </row>
    <row r="1373" spans="1:2">
      <c r="A1373" s="123"/>
      <c r="B1373" s="123"/>
    </row>
    <row r="1374" spans="1:2">
      <c r="A1374" s="123"/>
      <c r="B1374" s="123"/>
    </row>
    <row r="1375" spans="1:2">
      <c r="A1375" s="123"/>
      <c r="B1375" s="123"/>
    </row>
    <row r="1376" spans="1:2">
      <c r="A1376" s="123"/>
      <c r="B1376" s="123"/>
    </row>
    <row r="1377" spans="1:4">
      <c r="A1377" s="123"/>
      <c r="B1377" s="123"/>
    </row>
    <row r="1378" spans="1:4">
      <c r="A1378" s="123"/>
      <c r="B1378" s="123"/>
    </row>
    <row r="1379" spans="1:4">
      <c r="A1379" s="123"/>
      <c r="B1379" s="123"/>
      <c r="D1379" s="123"/>
    </row>
    <row r="1380" spans="1:4">
      <c r="A1380" s="123"/>
      <c r="B1380" s="123"/>
    </row>
    <row r="1381" spans="1:4">
      <c r="A1381" s="123"/>
      <c r="B1381" s="123"/>
    </row>
    <row r="1382" spans="1:4">
      <c r="A1382" s="123"/>
      <c r="B1382" s="123"/>
    </row>
    <row r="1383" spans="1:4">
      <c r="A1383" s="123"/>
      <c r="B1383" s="123"/>
    </row>
    <row r="1384" spans="1:4">
      <c r="A1384" s="123"/>
      <c r="B1384" s="123"/>
    </row>
    <row r="1385" spans="1:4">
      <c r="A1385" s="123"/>
      <c r="B1385" s="123"/>
    </row>
    <row r="1386" spans="1:4">
      <c r="A1386" s="123"/>
      <c r="B1386" s="123"/>
    </row>
    <row r="1387" spans="1:4">
      <c r="A1387" s="123"/>
      <c r="B1387" s="123"/>
    </row>
    <row r="1388" spans="1:4">
      <c r="A1388" s="123"/>
      <c r="B1388" s="123"/>
    </row>
    <row r="1389" spans="1:4">
      <c r="A1389" s="123"/>
      <c r="B1389" s="123"/>
    </row>
    <row r="1390" spans="1:4">
      <c r="A1390" s="123"/>
      <c r="B1390" s="123"/>
    </row>
    <row r="1391" spans="1:4">
      <c r="A1391" s="123"/>
      <c r="B1391" s="123"/>
    </row>
    <row r="1392" spans="1:4">
      <c r="A1392" s="123"/>
      <c r="B1392" s="123"/>
    </row>
    <row r="1393" spans="1:4">
      <c r="A1393" s="123"/>
      <c r="B1393" s="123"/>
    </row>
    <row r="1394" spans="1:4">
      <c r="A1394" s="123"/>
      <c r="B1394" s="123"/>
    </row>
    <row r="1395" spans="1:4">
      <c r="A1395" s="123"/>
      <c r="B1395" s="123"/>
    </row>
    <row r="1396" spans="1:4">
      <c r="A1396" s="123"/>
      <c r="B1396" s="123"/>
    </row>
    <row r="1397" spans="1:4">
      <c r="A1397" s="123"/>
      <c r="B1397" s="123"/>
    </row>
    <row r="1398" spans="1:4">
      <c r="A1398" s="123"/>
      <c r="B1398" s="123"/>
      <c r="D1398" s="123"/>
    </row>
    <row r="1399" spans="1:4">
      <c r="A1399" s="123"/>
      <c r="B1399" s="123"/>
    </row>
    <row r="1400" spans="1:4">
      <c r="A1400" s="123"/>
      <c r="B1400" s="123"/>
    </row>
    <row r="1401" spans="1:4">
      <c r="A1401" s="123"/>
      <c r="B1401" s="123"/>
    </row>
    <row r="1402" spans="1:4">
      <c r="A1402" s="123"/>
      <c r="B1402" s="123"/>
    </row>
    <row r="1403" spans="1:4">
      <c r="A1403" s="123"/>
      <c r="B1403" s="123"/>
    </row>
    <row r="1404" spans="1:4">
      <c r="A1404" s="123"/>
      <c r="B1404" s="123"/>
    </row>
    <row r="1405" spans="1:4">
      <c r="A1405" s="123"/>
      <c r="B1405" s="123"/>
    </row>
    <row r="1406" spans="1:4">
      <c r="A1406" s="123"/>
      <c r="B1406" s="123"/>
    </row>
    <row r="1407" spans="1:4">
      <c r="A1407" s="123"/>
      <c r="B1407" s="123"/>
    </row>
    <row r="1408" spans="1:4">
      <c r="A1408" s="123"/>
      <c r="B1408" s="123"/>
    </row>
    <row r="1409" spans="1:4">
      <c r="A1409" s="123"/>
      <c r="B1409" s="123"/>
    </row>
    <row r="1410" spans="1:4">
      <c r="A1410" s="123"/>
      <c r="B1410" s="123"/>
    </row>
    <row r="1411" spans="1:4">
      <c r="A1411" s="123"/>
      <c r="B1411" s="123"/>
    </row>
    <row r="1412" spans="1:4">
      <c r="A1412" s="123"/>
      <c r="B1412" s="123"/>
      <c r="D1412" s="123"/>
    </row>
    <row r="1413" spans="1:4">
      <c r="A1413" s="123"/>
      <c r="B1413" s="123"/>
    </row>
    <row r="1414" spans="1:4">
      <c r="A1414" s="123"/>
      <c r="B1414" s="123"/>
    </row>
    <row r="1415" spans="1:4">
      <c r="A1415" s="123"/>
      <c r="B1415" s="123"/>
    </row>
    <row r="1416" spans="1:4">
      <c r="A1416" s="123"/>
      <c r="B1416" s="123"/>
    </row>
    <row r="1417" spans="1:4">
      <c r="A1417" s="123"/>
      <c r="B1417" s="123"/>
    </row>
    <row r="1418" spans="1:4">
      <c r="A1418" s="123"/>
      <c r="B1418" s="123"/>
    </row>
    <row r="1419" spans="1:4">
      <c r="A1419" s="123"/>
      <c r="B1419" s="123"/>
      <c r="D1419" s="123"/>
    </row>
    <row r="1420" spans="1:4">
      <c r="A1420" s="123"/>
      <c r="B1420" s="123"/>
      <c r="D1420" s="123"/>
    </row>
    <row r="1421" spans="1:4">
      <c r="A1421" s="123"/>
      <c r="B1421" s="123"/>
    </row>
    <row r="1422" spans="1:4">
      <c r="A1422" s="123"/>
      <c r="B1422" s="123"/>
    </row>
    <row r="1423" spans="1:4">
      <c r="A1423" s="123"/>
      <c r="B1423" s="123"/>
    </row>
    <row r="1424" spans="1:4">
      <c r="A1424" s="123"/>
      <c r="B1424" s="123"/>
      <c r="D1424" s="123"/>
    </row>
    <row r="1425" spans="1:2">
      <c r="A1425" s="123"/>
      <c r="B1425" s="123"/>
    </row>
    <row r="1426" spans="1:2">
      <c r="A1426" s="123"/>
      <c r="B1426" s="123"/>
    </row>
    <row r="1427" spans="1:2">
      <c r="A1427" s="123"/>
      <c r="B1427" s="123"/>
    </row>
    <row r="1428" spans="1:2">
      <c r="A1428" s="123"/>
      <c r="B1428" s="123"/>
    </row>
    <row r="1429" spans="1:2">
      <c r="A1429" s="123"/>
      <c r="B1429" s="123"/>
    </row>
    <row r="1430" spans="1:2">
      <c r="A1430" s="123"/>
      <c r="B1430" s="123"/>
    </row>
    <row r="1431" spans="1:2">
      <c r="A1431" s="123"/>
      <c r="B1431" s="123"/>
    </row>
    <row r="1432" spans="1:2">
      <c r="A1432" s="123"/>
      <c r="B1432" s="123"/>
    </row>
    <row r="1433" spans="1:2">
      <c r="A1433" s="123"/>
      <c r="B1433" s="123"/>
    </row>
    <row r="1434" spans="1:2">
      <c r="A1434" s="123"/>
      <c r="B1434" s="123"/>
    </row>
    <row r="1435" spans="1:2">
      <c r="A1435" s="123"/>
      <c r="B1435" s="123"/>
    </row>
    <row r="1436" spans="1:2">
      <c r="A1436" s="123"/>
      <c r="B1436" s="123"/>
    </row>
    <row r="1437" spans="1:2">
      <c r="A1437" s="123"/>
      <c r="B1437" s="123"/>
    </row>
    <row r="1438" spans="1:2">
      <c r="A1438" s="123"/>
      <c r="B1438" s="123"/>
    </row>
    <row r="1439" spans="1:2">
      <c r="A1439" s="123"/>
      <c r="B1439" s="123"/>
    </row>
    <row r="1440" spans="1:2">
      <c r="A1440" s="123"/>
      <c r="B1440" s="123"/>
    </row>
    <row r="1441" spans="1:4">
      <c r="A1441" s="123"/>
      <c r="B1441" s="123"/>
    </row>
    <row r="1442" spans="1:4">
      <c r="A1442" s="123"/>
      <c r="B1442" s="123"/>
    </row>
    <row r="1443" spans="1:4">
      <c r="A1443" s="123"/>
      <c r="B1443" s="123"/>
    </row>
    <row r="1444" spans="1:4">
      <c r="A1444" s="123"/>
      <c r="B1444" s="123"/>
    </row>
    <row r="1445" spans="1:4">
      <c r="A1445" s="123"/>
      <c r="B1445" s="123"/>
    </row>
    <row r="1446" spans="1:4">
      <c r="A1446" s="123"/>
      <c r="B1446" s="123"/>
    </row>
    <row r="1447" spans="1:4">
      <c r="A1447" s="123"/>
      <c r="B1447" s="123"/>
    </row>
    <row r="1448" spans="1:4">
      <c r="A1448" s="123"/>
      <c r="B1448" s="123"/>
    </row>
    <row r="1449" spans="1:4">
      <c r="A1449" s="123"/>
      <c r="B1449" s="123"/>
    </row>
    <row r="1450" spans="1:4">
      <c r="A1450" s="123"/>
      <c r="B1450" s="123"/>
      <c r="D1450" s="123"/>
    </row>
    <row r="1451" spans="1:4">
      <c r="A1451" s="123"/>
      <c r="B1451" s="123"/>
    </row>
    <row r="1452" spans="1:4">
      <c r="A1452" s="123"/>
      <c r="B1452" s="123"/>
    </row>
    <row r="1453" spans="1:4">
      <c r="A1453" s="123"/>
      <c r="B1453" s="123"/>
    </row>
    <row r="1454" spans="1:4">
      <c r="A1454" s="123"/>
      <c r="B1454" s="123"/>
    </row>
    <row r="1455" spans="1:4">
      <c r="A1455" s="123"/>
      <c r="B1455" s="123"/>
    </row>
    <row r="1456" spans="1:4">
      <c r="A1456" s="123"/>
      <c r="B1456" s="123"/>
      <c r="D1456" s="123"/>
    </row>
    <row r="1457" spans="1:2">
      <c r="A1457" s="123"/>
      <c r="B1457" s="123"/>
    </row>
    <row r="1458" spans="1:2">
      <c r="A1458" s="123"/>
      <c r="B1458" s="123"/>
    </row>
    <row r="1459" spans="1:2">
      <c r="A1459" s="123"/>
      <c r="B1459" s="123"/>
    </row>
    <row r="1460" spans="1:2">
      <c r="A1460" s="123"/>
      <c r="B1460" s="123"/>
    </row>
    <row r="1461" spans="1:2">
      <c r="A1461" s="123"/>
      <c r="B1461" s="123"/>
    </row>
    <row r="1462" spans="1:2">
      <c r="A1462" s="123"/>
      <c r="B1462" s="123"/>
    </row>
    <row r="1463" spans="1:2">
      <c r="A1463" s="123"/>
      <c r="B1463" s="123"/>
    </row>
    <row r="1464" spans="1:2">
      <c r="A1464" s="123"/>
      <c r="B1464" s="123"/>
    </row>
    <row r="1465" spans="1:2">
      <c r="A1465" s="123"/>
      <c r="B1465" s="123"/>
    </row>
    <row r="1466" spans="1:2">
      <c r="A1466" s="123"/>
      <c r="B1466" s="123"/>
    </row>
    <row r="1467" spans="1:2">
      <c r="A1467" s="123"/>
      <c r="B1467" s="123"/>
    </row>
    <row r="1468" spans="1:2">
      <c r="A1468" s="123"/>
      <c r="B1468" s="123"/>
    </row>
    <row r="1469" spans="1:2">
      <c r="A1469" s="123"/>
      <c r="B1469" s="123"/>
    </row>
    <row r="1470" spans="1:2">
      <c r="A1470" s="123"/>
      <c r="B1470" s="123"/>
    </row>
    <row r="1471" spans="1:2">
      <c r="A1471" s="123"/>
      <c r="B1471" s="123"/>
    </row>
    <row r="1472" spans="1:2">
      <c r="A1472" s="123"/>
      <c r="B1472" s="123"/>
    </row>
    <row r="1473" spans="1:2">
      <c r="A1473" s="123"/>
      <c r="B1473" s="123"/>
    </row>
    <row r="1474" spans="1:2">
      <c r="A1474" s="123"/>
      <c r="B1474" s="123"/>
    </row>
    <row r="1475" spans="1:2">
      <c r="A1475" s="123"/>
      <c r="B1475" s="123"/>
    </row>
    <row r="1476" spans="1:2">
      <c r="A1476" s="123"/>
      <c r="B1476" s="123"/>
    </row>
    <row r="1477" spans="1:2">
      <c r="A1477" s="123"/>
      <c r="B1477" s="123"/>
    </row>
    <row r="1478" spans="1:2">
      <c r="A1478" s="123"/>
      <c r="B1478" s="123"/>
    </row>
    <row r="1479" spans="1:2">
      <c r="A1479" s="123"/>
      <c r="B1479" s="123"/>
    </row>
    <row r="1480" spans="1:2">
      <c r="A1480" s="123"/>
      <c r="B1480" s="123"/>
    </row>
    <row r="1481" spans="1:2">
      <c r="A1481" s="123"/>
      <c r="B1481" s="123"/>
    </row>
    <row r="1482" spans="1:2">
      <c r="A1482" s="123"/>
      <c r="B1482" s="123"/>
    </row>
    <row r="1483" spans="1:2">
      <c r="A1483" s="123"/>
      <c r="B1483" s="123"/>
    </row>
    <row r="1484" spans="1:2">
      <c r="A1484" s="123"/>
      <c r="B1484" s="123"/>
    </row>
    <row r="1485" spans="1:2">
      <c r="A1485" s="123"/>
      <c r="B1485" s="123"/>
    </row>
    <row r="1486" spans="1:2">
      <c r="A1486" s="123"/>
      <c r="B1486" s="123"/>
    </row>
    <row r="1487" spans="1:2">
      <c r="A1487" s="123"/>
      <c r="B1487" s="123"/>
    </row>
    <row r="1488" spans="1:2">
      <c r="A1488" s="123"/>
      <c r="B1488" s="123"/>
    </row>
    <row r="1489" spans="1:4">
      <c r="A1489" s="123"/>
      <c r="B1489" s="123"/>
    </row>
    <row r="1490" spans="1:4">
      <c r="A1490" s="123"/>
      <c r="B1490" s="123"/>
    </row>
    <row r="1491" spans="1:4">
      <c r="A1491" s="123"/>
      <c r="B1491" s="123"/>
    </row>
    <row r="1492" spans="1:4">
      <c r="A1492" s="123"/>
      <c r="B1492" s="123"/>
    </row>
    <row r="1493" spans="1:4">
      <c r="A1493" s="123"/>
      <c r="B1493" s="123"/>
      <c r="D1493" s="123"/>
    </row>
    <row r="1494" spans="1:4">
      <c r="A1494" s="123"/>
      <c r="B1494" s="123"/>
    </row>
    <row r="1495" spans="1:4">
      <c r="A1495" s="123"/>
      <c r="B1495" s="123"/>
    </row>
    <row r="1496" spans="1:4">
      <c r="A1496" s="123"/>
      <c r="B1496" s="123"/>
    </row>
    <row r="1497" spans="1:4">
      <c r="A1497" s="123"/>
      <c r="B1497" s="123"/>
    </row>
    <row r="1498" spans="1:4">
      <c r="A1498" s="123"/>
      <c r="B1498" s="123"/>
    </row>
    <row r="1499" spans="1:4">
      <c r="A1499" s="123"/>
      <c r="B1499" s="123"/>
    </row>
    <row r="1500" spans="1:4">
      <c r="A1500" s="123"/>
      <c r="B1500" s="123"/>
    </row>
    <row r="1501" spans="1:4">
      <c r="A1501" s="123"/>
      <c r="B1501" s="123"/>
    </row>
    <row r="1502" spans="1:4">
      <c r="A1502" s="123"/>
      <c r="B1502" s="123"/>
    </row>
    <row r="1503" spans="1:4">
      <c r="A1503" s="123"/>
      <c r="B1503" s="123"/>
    </row>
    <row r="1504" spans="1:4">
      <c r="A1504" s="123"/>
      <c r="B1504" s="123"/>
    </row>
    <row r="1505" spans="1:4">
      <c r="A1505" s="123"/>
      <c r="B1505" s="123"/>
    </row>
    <row r="1506" spans="1:4">
      <c r="A1506" s="123"/>
      <c r="B1506" s="123"/>
    </row>
    <row r="1507" spans="1:4">
      <c r="A1507" s="123"/>
      <c r="B1507" s="123"/>
    </row>
    <row r="1508" spans="1:4">
      <c r="A1508" s="123"/>
      <c r="B1508" s="123"/>
    </row>
    <row r="1509" spans="1:4">
      <c r="A1509" s="123"/>
      <c r="B1509" s="123"/>
    </row>
    <row r="1510" spans="1:4">
      <c r="A1510" s="123"/>
      <c r="B1510" s="123"/>
    </row>
    <row r="1511" spans="1:4">
      <c r="A1511" s="123"/>
      <c r="B1511" s="123"/>
    </row>
    <row r="1512" spans="1:4">
      <c r="A1512" s="123"/>
      <c r="B1512" s="123"/>
    </row>
    <row r="1513" spans="1:4">
      <c r="A1513" s="123"/>
      <c r="B1513" s="123"/>
    </row>
    <row r="1514" spans="1:4">
      <c r="A1514" s="123"/>
      <c r="B1514" s="123"/>
      <c r="D1514" s="123"/>
    </row>
    <row r="1515" spans="1:4">
      <c r="A1515" s="123"/>
      <c r="B1515" s="123"/>
    </row>
    <row r="1516" spans="1:4">
      <c r="A1516" s="123"/>
      <c r="B1516" s="123"/>
    </row>
    <row r="1517" spans="1:4">
      <c r="A1517" s="123"/>
      <c r="B1517" s="123"/>
    </row>
    <row r="1518" spans="1:4">
      <c r="A1518" s="123"/>
      <c r="B1518" s="123"/>
    </row>
    <row r="1519" spans="1:4">
      <c r="A1519" s="123"/>
      <c r="B1519" s="123"/>
    </row>
    <row r="1520" spans="1:4">
      <c r="A1520" s="123"/>
      <c r="B1520" s="123"/>
    </row>
    <row r="1521" spans="1:4">
      <c r="A1521" s="123"/>
      <c r="B1521" s="123"/>
    </row>
    <row r="1522" spans="1:4">
      <c r="A1522" s="123"/>
      <c r="B1522" s="123"/>
    </row>
    <row r="1523" spans="1:4">
      <c r="A1523" s="123"/>
      <c r="B1523" s="123"/>
    </row>
    <row r="1524" spans="1:4">
      <c r="A1524" s="123"/>
      <c r="B1524" s="123"/>
    </row>
    <row r="1525" spans="1:4">
      <c r="A1525" s="123"/>
      <c r="B1525" s="123"/>
    </row>
    <row r="1526" spans="1:4">
      <c r="A1526" s="123"/>
      <c r="B1526" s="123"/>
    </row>
    <row r="1527" spans="1:4">
      <c r="A1527" s="123"/>
      <c r="B1527" s="123"/>
    </row>
    <row r="1528" spans="1:4">
      <c r="A1528" s="123"/>
      <c r="B1528" s="123"/>
    </row>
    <row r="1529" spans="1:4">
      <c r="A1529" s="123"/>
      <c r="B1529" s="123"/>
    </row>
    <row r="1530" spans="1:4">
      <c r="A1530" s="123"/>
      <c r="B1530" s="123"/>
    </row>
    <row r="1531" spans="1:4">
      <c r="A1531" s="123"/>
      <c r="B1531" s="123"/>
      <c r="D1531" s="123"/>
    </row>
    <row r="1532" spans="1:4">
      <c r="A1532" s="123"/>
      <c r="B1532" s="123"/>
    </row>
    <row r="1533" spans="1:4">
      <c r="A1533" s="123"/>
      <c r="B1533" s="123"/>
    </row>
    <row r="1534" spans="1:4">
      <c r="A1534" s="123"/>
      <c r="B1534" s="123"/>
    </row>
    <row r="1535" spans="1:4">
      <c r="A1535" s="123"/>
      <c r="B1535" s="123"/>
      <c r="D1535" s="123"/>
    </row>
    <row r="1536" spans="1:4">
      <c r="A1536" s="123"/>
      <c r="B1536" s="123"/>
    </row>
    <row r="1537" spans="1:4">
      <c r="A1537" s="123"/>
      <c r="B1537" s="123"/>
    </row>
    <row r="1538" spans="1:4">
      <c r="A1538" s="123"/>
      <c r="B1538" s="123"/>
    </row>
    <row r="1539" spans="1:4">
      <c r="A1539" s="123"/>
      <c r="B1539" s="123"/>
    </row>
    <row r="1540" spans="1:4">
      <c r="A1540" s="123"/>
      <c r="B1540" s="123"/>
    </row>
    <row r="1541" spans="1:4">
      <c r="A1541" s="123"/>
      <c r="B1541" s="123"/>
    </row>
    <row r="1542" spans="1:4">
      <c r="A1542" s="123"/>
      <c r="B1542" s="123"/>
    </row>
    <row r="1543" spans="1:4">
      <c r="A1543" s="123"/>
      <c r="B1543" s="123"/>
    </row>
    <row r="1544" spans="1:4">
      <c r="A1544" s="123"/>
      <c r="B1544" s="123"/>
    </row>
    <row r="1545" spans="1:4">
      <c r="A1545" s="123"/>
      <c r="B1545" s="123"/>
    </row>
    <row r="1546" spans="1:4">
      <c r="A1546" s="123"/>
      <c r="B1546" s="123"/>
      <c r="D1546" s="123"/>
    </row>
    <row r="1547" spans="1:4">
      <c r="A1547" s="123"/>
      <c r="B1547" s="123"/>
    </row>
    <row r="1548" spans="1:4">
      <c r="A1548" s="123"/>
      <c r="B1548" s="123"/>
    </row>
    <row r="1549" spans="1:4">
      <c r="A1549" s="123"/>
      <c r="B1549" s="123"/>
    </row>
    <row r="1550" spans="1:4">
      <c r="A1550" s="123"/>
      <c r="B1550" s="123"/>
    </row>
    <row r="1551" spans="1:4">
      <c r="A1551" s="123"/>
      <c r="B1551" s="123"/>
    </row>
    <row r="1552" spans="1:4">
      <c r="A1552" s="123"/>
      <c r="B1552" s="123"/>
    </row>
    <row r="1553" spans="1:4">
      <c r="A1553" s="123"/>
      <c r="B1553" s="123"/>
    </row>
    <row r="1554" spans="1:4">
      <c r="A1554" s="123"/>
      <c r="B1554" s="123"/>
    </row>
    <row r="1555" spans="1:4">
      <c r="A1555" s="123"/>
      <c r="B1555" s="123"/>
    </row>
    <row r="1556" spans="1:4">
      <c r="A1556" s="123"/>
      <c r="B1556" s="123"/>
      <c r="D1556" s="123"/>
    </row>
    <row r="1557" spans="1:4">
      <c r="A1557" s="123"/>
      <c r="B1557" s="123"/>
      <c r="D1557" s="123"/>
    </row>
    <row r="1558" spans="1:4">
      <c r="A1558" s="123"/>
      <c r="B1558" s="123"/>
    </row>
    <row r="1559" spans="1:4">
      <c r="A1559" s="123"/>
      <c r="B1559" s="123"/>
    </row>
    <row r="1560" spans="1:4">
      <c r="A1560" s="123"/>
      <c r="B1560" s="123"/>
    </row>
    <row r="1561" spans="1:4">
      <c r="A1561" s="123"/>
      <c r="B1561" s="123"/>
    </row>
    <row r="1562" spans="1:4">
      <c r="A1562" s="123"/>
      <c r="B1562" s="123"/>
    </row>
    <row r="1563" spans="1:4">
      <c r="A1563" s="123"/>
      <c r="B1563" s="123"/>
      <c r="D1563" s="123"/>
    </row>
    <row r="1564" spans="1:4">
      <c r="A1564" s="123"/>
      <c r="B1564" s="123"/>
    </row>
    <row r="1565" spans="1:4">
      <c r="A1565" s="123"/>
      <c r="B1565" s="123"/>
    </row>
    <row r="1566" spans="1:4">
      <c r="A1566" s="123"/>
      <c r="B1566" s="123"/>
    </row>
    <row r="1567" spans="1:4">
      <c r="A1567" s="123"/>
      <c r="B1567" s="123"/>
      <c r="D1567" s="123"/>
    </row>
    <row r="1568" spans="1:4">
      <c r="A1568" s="123"/>
      <c r="B1568" s="123"/>
    </row>
    <row r="1569" spans="1:4">
      <c r="A1569" s="123"/>
      <c r="B1569" s="123"/>
    </row>
    <row r="1570" spans="1:4">
      <c r="A1570" s="123"/>
      <c r="B1570" s="123"/>
    </row>
    <row r="1571" spans="1:4">
      <c r="A1571" s="123"/>
      <c r="B1571" s="123"/>
    </row>
    <row r="1572" spans="1:4">
      <c r="A1572" s="123"/>
      <c r="B1572" s="123"/>
    </row>
    <row r="1573" spans="1:4">
      <c r="A1573" s="123"/>
      <c r="B1573" s="123"/>
      <c r="D1573" s="123"/>
    </row>
    <row r="1574" spans="1:4">
      <c r="A1574" s="123"/>
      <c r="B1574" s="123"/>
    </row>
    <row r="1575" spans="1:4">
      <c r="A1575" s="123"/>
      <c r="B1575" s="123"/>
    </row>
    <row r="1576" spans="1:4">
      <c r="A1576" s="123"/>
      <c r="B1576" s="123"/>
    </row>
    <row r="1577" spans="1:4">
      <c r="A1577" s="123"/>
      <c r="B1577" s="123"/>
    </row>
    <row r="1578" spans="1:4">
      <c r="A1578" s="123"/>
      <c r="B1578" s="123"/>
      <c r="D1578" s="123"/>
    </row>
    <row r="1579" spans="1:4">
      <c r="A1579" s="123"/>
      <c r="B1579" s="123"/>
    </row>
    <row r="1580" spans="1:4">
      <c r="A1580" s="123"/>
      <c r="B1580" s="123"/>
    </row>
    <row r="1581" spans="1:4">
      <c r="A1581" s="123"/>
      <c r="B1581" s="123"/>
    </row>
    <row r="1582" spans="1:4">
      <c r="A1582" s="123"/>
      <c r="B1582" s="123"/>
    </row>
    <row r="1583" spans="1:4">
      <c r="A1583" s="123"/>
      <c r="B1583" s="123"/>
    </row>
    <row r="1584" spans="1:4">
      <c r="A1584" s="123"/>
      <c r="B1584" s="123"/>
      <c r="D1584" s="123"/>
    </row>
    <row r="1585" spans="1:4">
      <c r="A1585" s="123"/>
      <c r="B1585" s="123"/>
    </row>
    <row r="1586" spans="1:4">
      <c r="A1586" s="123"/>
      <c r="B1586" s="123"/>
    </row>
    <row r="1587" spans="1:4">
      <c r="A1587" s="123"/>
      <c r="B1587" s="123"/>
    </row>
    <row r="1588" spans="1:4">
      <c r="A1588" s="123"/>
      <c r="B1588" s="123"/>
      <c r="D1588" s="123"/>
    </row>
    <row r="1589" spans="1:4">
      <c r="A1589" s="123"/>
      <c r="B1589" s="123"/>
    </row>
    <row r="1590" spans="1:4">
      <c r="A1590" s="123"/>
      <c r="B1590" s="123"/>
    </row>
    <row r="1591" spans="1:4">
      <c r="A1591" s="123"/>
      <c r="B1591" s="123"/>
    </row>
    <row r="1592" spans="1:4">
      <c r="A1592" s="123"/>
      <c r="B1592" s="123"/>
    </row>
    <row r="1593" spans="1:4">
      <c r="A1593" s="123"/>
      <c r="B1593" s="123"/>
    </row>
    <row r="1594" spans="1:4">
      <c r="A1594" s="123"/>
      <c r="B1594" s="123"/>
    </row>
    <row r="1595" spans="1:4">
      <c r="A1595" s="123"/>
      <c r="B1595" s="123"/>
    </row>
    <row r="1596" spans="1:4">
      <c r="A1596" s="123"/>
      <c r="B1596" s="123"/>
    </row>
    <row r="1597" spans="1:4">
      <c r="A1597" s="123"/>
      <c r="B1597" s="123"/>
    </row>
    <row r="1598" spans="1:4">
      <c r="A1598" s="123"/>
      <c r="B1598" s="123"/>
    </row>
    <row r="1599" spans="1:4">
      <c r="A1599" s="123"/>
      <c r="B1599" s="123"/>
      <c r="D1599" s="123"/>
    </row>
    <row r="1600" spans="1:4">
      <c r="A1600" s="123"/>
      <c r="B1600" s="123"/>
    </row>
    <row r="1601" spans="1:4">
      <c r="A1601" s="123"/>
      <c r="B1601" s="123"/>
    </row>
    <row r="1602" spans="1:4">
      <c r="A1602" s="123"/>
      <c r="B1602" s="123"/>
    </row>
    <row r="1603" spans="1:4">
      <c r="A1603" s="123"/>
      <c r="B1603" s="123"/>
      <c r="D1603" s="123"/>
    </row>
    <row r="1604" spans="1:4">
      <c r="A1604" s="123"/>
      <c r="B1604" s="123"/>
    </row>
    <row r="1605" spans="1:4">
      <c r="A1605" s="123"/>
      <c r="B1605" s="123"/>
    </row>
    <row r="1606" spans="1:4">
      <c r="A1606" s="123"/>
      <c r="B1606" s="123"/>
      <c r="D1606" s="123"/>
    </row>
    <row r="1607" spans="1:4">
      <c r="A1607" s="123"/>
      <c r="B1607" s="123"/>
      <c r="D1607" s="123"/>
    </row>
    <row r="1608" spans="1:4">
      <c r="A1608" s="123"/>
      <c r="B1608" s="123"/>
    </row>
    <row r="1609" spans="1:4">
      <c r="A1609" s="123"/>
      <c r="B1609" s="123"/>
    </row>
    <row r="1610" spans="1:4">
      <c r="A1610" s="123"/>
      <c r="B1610" s="123"/>
    </row>
    <row r="1611" spans="1:4">
      <c r="A1611" s="123"/>
      <c r="B1611" s="123"/>
    </row>
    <row r="1612" spans="1:4">
      <c r="A1612" s="123"/>
      <c r="B1612" s="123"/>
    </row>
    <row r="1613" spans="1:4">
      <c r="A1613" s="123"/>
      <c r="B1613" s="123"/>
    </row>
    <row r="1614" spans="1:4">
      <c r="A1614" s="123"/>
      <c r="B1614" s="123"/>
    </row>
    <row r="1615" spans="1:4">
      <c r="A1615" s="123"/>
      <c r="B1615" s="123"/>
    </row>
    <row r="1616" spans="1:4">
      <c r="A1616" s="123"/>
      <c r="B1616" s="123"/>
    </row>
    <row r="1617" spans="1:4">
      <c r="A1617" s="123"/>
      <c r="B1617" s="123"/>
    </row>
    <row r="1618" spans="1:4">
      <c r="A1618" s="123"/>
      <c r="B1618" s="123"/>
    </row>
    <row r="1619" spans="1:4">
      <c r="A1619" s="123"/>
      <c r="B1619" s="123"/>
      <c r="D1619" s="123"/>
    </row>
    <row r="1620" spans="1:4">
      <c r="A1620" s="123"/>
      <c r="B1620" s="123"/>
      <c r="D1620" s="123"/>
    </row>
    <row r="1621" spans="1:4">
      <c r="A1621" s="123"/>
      <c r="B1621" s="123"/>
    </row>
    <row r="1622" spans="1:4">
      <c r="A1622" s="123"/>
      <c r="B1622" s="123"/>
    </row>
    <row r="1623" spans="1:4">
      <c r="A1623" s="123"/>
      <c r="B1623" s="123"/>
    </row>
    <row r="1624" spans="1:4">
      <c r="A1624" s="123"/>
      <c r="B1624" s="123"/>
    </row>
    <row r="1625" spans="1:4">
      <c r="A1625" s="123"/>
      <c r="B1625" s="123"/>
    </row>
    <row r="1626" spans="1:4">
      <c r="A1626" s="123"/>
      <c r="B1626" s="123"/>
      <c r="D1626" s="123"/>
    </row>
    <row r="1627" spans="1:4">
      <c r="A1627" s="123"/>
      <c r="B1627" s="123"/>
    </row>
    <row r="1628" spans="1:4">
      <c r="A1628" s="123"/>
      <c r="B1628" s="123"/>
    </row>
    <row r="1629" spans="1:4">
      <c r="A1629" s="123"/>
      <c r="B1629" s="123"/>
    </row>
    <row r="1630" spans="1:4">
      <c r="A1630" s="123"/>
      <c r="B1630" s="123"/>
      <c r="D1630" s="123"/>
    </row>
    <row r="1631" spans="1:4">
      <c r="A1631" s="123"/>
      <c r="B1631" s="123"/>
      <c r="D1631" s="123"/>
    </row>
    <row r="1632" spans="1:4">
      <c r="A1632" s="123"/>
      <c r="B1632" s="123"/>
      <c r="D1632" s="123"/>
    </row>
    <row r="1633" spans="1:4">
      <c r="A1633" s="123"/>
      <c r="B1633" s="123"/>
      <c r="D1633" s="123"/>
    </row>
    <row r="1634" spans="1:4">
      <c r="A1634" s="123"/>
      <c r="B1634" s="123"/>
    </row>
    <row r="1635" spans="1:4">
      <c r="A1635" s="123"/>
      <c r="B1635" s="123"/>
    </row>
    <row r="1636" spans="1:4">
      <c r="A1636" s="123"/>
      <c r="B1636" s="123"/>
    </row>
    <row r="1637" spans="1:4">
      <c r="A1637" s="123"/>
      <c r="B1637" s="123"/>
      <c r="D1637" s="123"/>
    </row>
    <row r="1638" spans="1:4">
      <c r="A1638" s="123"/>
      <c r="B1638" s="123"/>
      <c r="D1638" s="123"/>
    </row>
    <row r="1639" spans="1:4">
      <c r="A1639" s="123"/>
      <c r="B1639" s="123"/>
      <c r="D1639" s="123"/>
    </row>
    <row r="1640" spans="1:4">
      <c r="A1640" s="123"/>
      <c r="B1640" s="123"/>
    </row>
    <row r="1641" spans="1:4">
      <c r="A1641" s="123"/>
      <c r="B1641" s="123"/>
    </row>
    <row r="1642" spans="1:4">
      <c r="A1642" s="123"/>
      <c r="B1642" s="123"/>
    </row>
    <row r="1643" spans="1:4">
      <c r="A1643" s="123"/>
      <c r="B1643" s="123"/>
    </row>
    <row r="1644" spans="1:4">
      <c r="A1644" s="123"/>
      <c r="B1644" s="123"/>
    </row>
    <row r="1645" spans="1:4">
      <c r="A1645" s="123"/>
      <c r="B1645" s="123"/>
    </row>
    <row r="1646" spans="1:4">
      <c r="A1646" s="123"/>
      <c r="B1646" s="123"/>
    </row>
    <row r="1647" spans="1:4">
      <c r="A1647" s="123"/>
      <c r="B1647" s="123"/>
    </row>
    <row r="1648" spans="1:4">
      <c r="A1648" s="123"/>
      <c r="B1648" s="123"/>
    </row>
    <row r="1649" spans="1:4">
      <c r="A1649" s="123"/>
      <c r="B1649" s="123"/>
    </row>
    <row r="1650" spans="1:4">
      <c r="A1650" s="123"/>
      <c r="B1650" s="123"/>
    </row>
    <row r="1651" spans="1:4">
      <c r="A1651" s="123"/>
      <c r="B1651" s="123"/>
      <c r="D1651" s="123"/>
    </row>
    <row r="1652" spans="1:4">
      <c r="A1652" s="123"/>
      <c r="B1652" s="123"/>
    </row>
    <row r="1653" spans="1:4">
      <c r="A1653" s="123"/>
      <c r="B1653" s="123"/>
      <c r="D1653" s="123"/>
    </row>
    <row r="1654" spans="1:4">
      <c r="A1654" s="123"/>
      <c r="B1654" s="123"/>
    </row>
    <row r="1655" spans="1:4">
      <c r="A1655" s="123"/>
      <c r="B1655" s="123"/>
      <c r="D1655" s="123"/>
    </row>
    <row r="1656" spans="1:4">
      <c r="A1656" s="123"/>
      <c r="B1656" s="123"/>
      <c r="D1656" s="123"/>
    </row>
    <row r="1657" spans="1:4">
      <c r="A1657" s="123"/>
      <c r="B1657" s="123"/>
    </row>
    <row r="1658" spans="1:4">
      <c r="A1658" s="123"/>
      <c r="B1658" s="123"/>
    </row>
    <row r="1659" spans="1:4">
      <c r="A1659" s="123"/>
      <c r="B1659" s="123"/>
    </row>
    <row r="1660" spans="1:4">
      <c r="A1660" s="123"/>
      <c r="B1660" s="123"/>
    </row>
    <row r="1661" spans="1:4">
      <c r="A1661" s="123"/>
      <c r="B1661" s="123"/>
    </row>
    <row r="1662" spans="1:4">
      <c r="A1662" s="123"/>
      <c r="B1662" s="123"/>
    </row>
    <row r="1663" spans="1:4">
      <c r="A1663" s="123"/>
      <c r="B1663" s="123"/>
    </row>
    <row r="1664" spans="1:4">
      <c r="A1664" s="123"/>
      <c r="B1664" s="123"/>
    </row>
    <row r="1665" spans="1:4">
      <c r="A1665" s="123"/>
      <c r="B1665" s="123"/>
    </row>
    <row r="1666" spans="1:4">
      <c r="A1666" s="123"/>
      <c r="B1666" s="123"/>
      <c r="D1666" s="123"/>
    </row>
    <row r="1667" spans="1:4">
      <c r="A1667" s="123"/>
      <c r="B1667" s="123"/>
    </row>
    <row r="1668" spans="1:4">
      <c r="A1668" s="123"/>
      <c r="B1668" s="123"/>
      <c r="D1668" s="123"/>
    </row>
    <row r="1669" spans="1:4">
      <c r="A1669" s="123"/>
      <c r="B1669" s="123"/>
    </row>
    <row r="1670" spans="1:4">
      <c r="A1670" s="123"/>
      <c r="B1670" s="123"/>
    </row>
    <row r="1671" spans="1:4">
      <c r="A1671" s="123"/>
      <c r="B1671" s="123"/>
    </row>
    <row r="1672" spans="1:4">
      <c r="A1672" s="123"/>
      <c r="B1672" s="123"/>
    </row>
    <row r="1673" spans="1:4">
      <c r="A1673" s="123"/>
      <c r="B1673" s="123"/>
    </row>
    <row r="1674" spans="1:4">
      <c r="A1674" s="123"/>
      <c r="B1674" s="123"/>
      <c r="D1674" s="123"/>
    </row>
    <row r="1675" spans="1:4">
      <c r="A1675" s="123"/>
      <c r="B1675" s="123"/>
    </row>
    <row r="1676" spans="1:4">
      <c r="A1676" s="123"/>
      <c r="B1676" s="123"/>
    </row>
    <row r="1677" spans="1:4">
      <c r="A1677" s="123"/>
      <c r="B1677" s="123"/>
    </row>
    <row r="1678" spans="1:4">
      <c r="A1678" s="123"/>
      <c r="B1678" s="123"/>
    </row>
    <row r="1679" spans="1:4">
      <c r="A1679" s="123"/>
      <c r="B1679" s="123"/>
    </row>
    <row r="1680" spans="1:4">
      <c r="A1680" s="123"/>
      <c r="B1680" s="123"/>
    </row>
    <row r="1681" spans="1:2">
      <c r="A1681" s="123"/>
      <c r="B1681" s="123"/>
    </row>
    <row r="1682" spans="1:2">
      <c r="A1682" s="123"/>
      <c r="B1682" s="123"/>
    </row>
    <row r="1683" spans="1:2">
      <c r="A1683" s="123"/>
      <c r="B1683" s="123"/>
    </row>
    <row r="1684" spans="1:2">
      <c r="A1684" s="123"/>
      <c r="B1684" s="123"/>
    </row>
    <row r="1685" spans="1:2">
      <c r="A1685" s="123"/>
      <c r="B1685" s="123"/>
    </row>
    <row r="1686" spans="1:2">
      <c r="A1686" s="123"/>
      <c r="B1686" s="123"/>
    </row>
    <row r="1687" spans="1:2">
      <c r="A1687" s="123"/>
      <c r="B1687" s="123"/>
    </row>
    <row r="1688" spans="1:2">
      <c r="A1688" s="123"/>
      <c r="B1688" s="123"/>
    </row>
    <row r="1689" spans="1:2">
      <c r="A1689" s="123"/>
      <c r="B1689" s="123"/>
    </row>
    <row r="1690" spans="1:2">
      <c r="A1690" s="123"/>
      <c r="B1690" s="123"/>
    </row>
    <row r="1691" spans="1:2">
      <c r="A1691" s="123"/>
      <c r="B1691" s="123"/>
    </row>
    <row r="1692" spans="1:2">
      <c r="A1692" s="123"/>
      <c r="B1692" s="123"/>
    </row>
    <row r="1693" spans="1:2">
      <c r="A1693" s="123"/>
      <c r="B1693" s="123"/>
    </row>
    <row r="1694" spans="1:2">
      <c r="A1694" s="123"/>
      <c r="B1694" s="123"/>
    </row>
    <row r="1695" spans="1:2">
      <c r="A1695" s="123"/>
      <c r="B1695" s="123"/>
    </row>
    <row r="1696" spans="1:2">
      <c r="A1696" s="123"/>
      <c r="B1696" s="123"/>
    </row>
    <row r="1697" spans="1:4">
      <c r="A1697" s="123"/>
      <c r="B1697" s="123"/>
    </row>
    <row r="1698" spans="1:4">
      <c r="A1698" s="123"/>
      <c r="B1698" s="123"/>
    </row>
    <row r="1699" spans="1:4">
      <c r="A1699" s="123"/>
      <c r="B1699" s="123"/>
    </row>
    <row r="1700" spans="1:4">
      <c r="A1700" s="123"/>
      <c r="B1700" s="123"/>
    </row>
    <row r="1701" spans="1:4">
      <c r="A1701" s="123"/>
      <c r="B1701" s="123"/>
    </row>
    <row r="1702" spans="1:4">
      <c r="A1702" s="123"/>
      <c r="B1702" s="123"/>
    </row>
    <row r="1703" spans="1:4">
      <c r="A1703" s="123"/>
      <c r="B1703" s="123"/>
    </row>
    <row r="1704" spans="1:4">
      <c r="A1704" s="123"/>
      <c r="B1704" s="123"/>
    </row>
    <row r="1705" spans="1:4">
      <c r="A1705" s="123"/>
      <c r="B1705" s="123"/>
    </row>
    <row r="1706" spans="1:4">
      <c r="A1706" s="123"/>
      <c r="B1706" s="123"/>
    </row>
    <row r="1707" spans="1:4">
      <c r="A1707" s="123"/>
      <c r="B1707" s="123"/>
    </row>
    <row r="1708" spans="1:4">
      <c r="A1708" s="123"/>
      <c r="B1708" s="123"/>
      <c r="D1708" s="123"/>
    </row>
    <row r="1709" spans="1:4">
      <c r="A1709" s="123"/>
      <c r="B1709" s="123"/>
    </row>
    <row r="1710" spans="1:4">
      <c r="A1710" s="123"/>
      <c r="B1710" s="123"/>
    </row>
    <row r="1711" spans="1:4">
      <c r="A1711" s="123"/>
      <c r="B1711" s="123"/>
    </row>
    <row r="1712" spans="1:4">
      <c r="A1712" s="123"/>
      <c r="B1712" s="123"/>
    </row>
    <row r="1713" spans="1:4">
      <c r="A1713" s="123"/>
      <c r="B1713" s="123"/>
    </row>
    <row r="1714" spans="1:4">
      <c r="A1714" s="123"/>
      <c r="B1714" s="123"/>
    </row>
    <row r="1715" spans="1:4">
      <c r="A1715" s="123"/>
      <c r="B1715" s="123"/>
    </row>
    <row r="1716" spans="1:4">
      <c r="A1716" s="123"/>
      <c r="B1716" s="123"/>
    </row>
    <row r="1717" spans="1:4">
      <c r="A1717" s="123"/>
      <c r="B1717" s="123"/>
    </row>
    <row r="1718" spans="1:4">
      <c r="A1718" s="123"/>
      <c r="B1718" s="123"/>
    </row>
    <row r="1719" spans="1:4">
      <c r="A1719" s="123"/>
      <c r="B1719" s="123"/>
    </row>
    <row r="1720" spans="1:4">
      <c r="A1720" s="123"/>
      <c r="B1720" s="123"/>
    </row>
    <row r="1721" spans="1:4">
      <c r="A1721" s="123"/>
      <c r="B1721" s="123"/>
      <c r="D1721" s="123"/>
    </row>
    <row r="1722" spans="1:4">
      <c r="A1722" s="123"/>
      <c r="B1722" s="123"/>
    </row>
    <row r="1723" spans="1:4">
      <c r="A1723" s="123"/>
      <c r="B1723" s="123"/>
    </row>
    <row r="1724" spans="1:4">
      <c r="A1724" s="123"/>
      <c r="B1724" s="123"/>
    </row>
    <row r="1725" spans="1:4">
      <c r="A1725" s="123"/>
      <c r="B1725" s="123"/>
    </row>
    <row r="1726" spans="1:4">
      <c r="A1726" s="123"/>
      <c r="B1726" s="123"/>
    </row>
    <row r="1727" spans="1:4">
      <c r="A1727" s="123"/>
      <c r="B1727" s="123"/>
    </row>
    <row r="1728" spans="1:4">
      <c r="A1728" s="123"/>
      <c r="B1728" s="123"/>
    </row>
    <row r="1729" spans="1:4">
      <c r="A1729" s="123"/>
      <c r="B1729" s="123"/>
      <c r="D1729" s="123"/>
    </row>
    <row r="1730" spans="1:4">
      <c r="A1730" s="123"/>
      <c r="B1730" s="123"/>
    </row>
    <row r="1731" spans="1:4">
      <c r="A1731" s="123"/>
      <c r="B1731" s="123"/>
    </row>
    <row r="1732" spans="1:4">
      <c r="A1732" s="123"/>
      <c r="B1732" s="123"/>
    </row>
    <row r="1733" spans="1:4">
      <c r="A1733" s="123"/>
      <c r="B1733" s="123"/>
    </row>
  </sheetData>
  <sheetProtection selectLockedCells="1"/>
  <phoneticPr fontId="3"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codeName="Tabelle7">
    <pageSetUpPr fitToPage="1"/>
  </sheetPr>
  <dimension ref="A1:O72"/>
  <sheetViews>
    <sheetView topLeftCell="A31" workbookViewId="0">
      <selection activeCell="A10" sqref="A10"/>
    </sheetView>
  </sheetViews>
  <sheetFormatPr baseColWidth="10" defaultRowHeight="12.75"/>
  <cols>
    <col min="1" max="1" width="10.5703125" style="91" customWidth="1"/>
    <col min="2" max="2" width="102.42578125" customWidth="1"/>
    <col min="3" max="3" width="13.42578125" style="91" bestFit="1" customWidth="1"/>
    <col min="4" max="5" width="10" style="91" hidden="1" customWidth="1"/>
    <col min="6" max="6" width="7.5703125" style="91" hidden="1" customWidth="1"/>
    <col min="7" max="7" width="8.28515625" style="91" hidden="1" customWidth="1"/>
    <col min="8" max="8" width="5.5703125" style="91" hidden="1" customWidth="1"/>
    <col min="9" max="9" width="12.42578125" customWidth="1"/>
    <col min="10" max="11" width="10" style="125" hidden="1" customWidth="1"/>
    <col min="12" max="12" width="5.85546875" style="125" hidden="1" customWidth="1"/>
    <col min="13" max="13" width="8.28515625" style="91" hidden="1" customWidth="1"/>
    <col min="14" max="14" width="10" hidden="1" customWidth="1"/>
  </cols>
  <sheetData>
    <row r="1" spans="1:14" ht="18">
      <c r="A1" s="124" t="str">
        <f>"Anmeldungsübersicht" &amp; IF(ISTEXT(Deckblatt!C24)," für " &amp; Deckblatt!C24,"")</f>
        <v>Anmeldungsübersicht</v>
      </c>
    </row>
    <row r="2" spans="1:14" s="21" customFormat="1">
      <c r="A2" s="194"/>
      <c r="J2" s="125"/>
      <c r="K2" s="125"/>
      <c r="L2" s="125"/>
      <c r="M2" s="126"/>
    </row>
    <row r="3" spans="1:14" s="128" customFormat="1" ht="12">
      <c r="A3" s="127" t="s">
        <v>52</v>
      </c>
      <c r="C3" s="129"/>
      <c r="D3" s="129"/>
      <c r="E3" s="129"/>
      <c r="F3" s="129"/>
      <c r="G3" s="129"/>
      <c r="H3" s="129"/>
      <c r="J3" s="130"/>
      <c r="K3" s="130"/>
      <c r="L3" s="130"/>
      <c r="M3" s="129"/>
    </row>
    <row r="4" spans="1:14" s="128" customFormat="1" ht="12">
      <c r="A4" s="127" t="s">
        <v>53</v>
      </c>
      <c r="C4" s="129"/>
      <c r="D4" s="129"/>
      <c r="E4" s="129"/>
      <c r="F4" s="129"/>
      <c r="G4" s="129"/>
      <c r="H4" s="129"/>
      <c r="J4" s="130"/>
      <c r="K4" s="130"/>
      <c r="L4" s="130"/>
      <c r="M4" s="129"/>
    </row>
    <row r="6" spans="1:14">
      <c r="A6" s="117" t="s">
        <v>227</v>
      </c>
      <c r="B6" s="116" t="s">
        <v>54</v>
      </c>
      <c r="C6" s="117" t="s">
        <v>215</v>
      </c>
      <c r="D6" s="131" t="s">
        <v>55</v>
      </c>
      <c r="E6" s="221" t="s">
        <v>56</v>
      </c>
      <c r="F6" s="221"/>
      <c r="G6" s="222" t="s">
        <v>57</v>
      </c>
      <c r="H6" s="223"/>
      <c r="I6" s="117" t="s">
        <v>58</v>
      </c>
      <c r="J6" s="131" t="s">
        <v>55</v>
      </c>
      <c r="K6" s="221" t="s">
        <v>56</v>
      </c>
      <c r="L6" s="221"/>
      <c r="M6" s="222" t="s">
        <v>57</v>
      </c>
      <c r="N6" s="223"/>
    </row>
    <row r="7" spans="1:14">
      <c r="A7">
        <v>1</v>
      </c>
      <c r="B7" t="s">
        <v>295</v>
      </c>
      <c r="C7" s="134">
        <f>COUNTIF(Teilnehmer!$E$4:$E$1012,A7)</f>
        <v>0</v>
      </c>
      <c r="D7" s="213"/>
      <c r="E7" s="213"/>
      <c r="F7" s="213"/>
      <c r="G7" s="214"/>
      <c r="H7" s="215"/>
      <c r="I7" s="134">
        <f>COUNTIF(Mannschaften!$B$5:$B$54,A7)</f>
        <v>0</v>
      </c>
      <c r="J7" s="213"/>
      <c r="K7" s="213"/>
      <c r="L7" s="213"/>
      <c r="M7" s="214"/>
      <c r="N7" s="215"/>
    </row>
    <row r="8" spans="1:14">
      <c r="A8">
        <v>2</v>
      </c>
      <c r="B8" t="s">
        <v>257</v>
      </c>
      <c r="C8" s="134">
        <f>COUNTIF(Teilnehmer!$E$4:$E$1012,A8)</f>
        <v>0</v>
      </c>
      <c r="D8" s="213"/>
      <c r="E8" s="213"/>
      <c r="F8" s="213"/>
      <c r="G8" s="214"/>
      <c r="H8" s="215"/>
      <c r="I8" s="134">
        <f>COUNTIF(Mannschaften!$B$5:$B$54,A8)</f>
        <v>0</v>
      </c>
      <c r="J8" s="213"/>
      <c r="K8" s="213"/>
      <c r="L8" s="213"/>
      <c r="M8" s="214"/>
      <c r="N8" s="215"/>
    </row>
    <row r="9" spans="1:14">
      <c r="A9">
        <v>3</v>
      </c>
      <c r="B9" t="s">
        <v>258</v>
      </c>
      <c r="C9" s="134">
        <f>COUNTIF(Teilnehmer!$E$4:$E$1012,A9)</f>
        <v>0</v>
      </c>
      <c r="D9" s="213"/>
      <c r="E9" s="213"/>
      <c r="F9" s="213"/>
      <c r="G9" s="214"/>
      <c r="H9" s="215"/>
      <c r="I9" s="134">
        <f>COUNTIF(Mannschaften!$B$5:$B$54,A9)</f>
        <v>0</v>
      </c>
      <c r="J9" s="213"/>
      <c r="K9" s="213"/>
      <c r="L9" s="213"/>
      <c r="M9" s="214"/>
      <c r="N9" s="215"/>
    </row>
    <row r="10" spans="1:14">
      <c r="A10">
        <v>4</v>
      </c>
      <c r="B10" t="s">
        <v>259</v>
      </c>
      <c r="C10" s="134">
        <f>COUNTIF(Teilnehmer!$E$4:$E$1012,A10)</f>
        <v>0</v>
      </c>
      <c r="D10" s="213"/>
      <c r="E10" s="213"/>
      <c r="F10" s="213"/>
      <c r="G10" s="214"/>
      <c r="H10" s="215"/>
      <c r="I10" s="134">
        <f>COUNTIF(Mannschaften!$B$5:$B$54,A10)</f>
        <v>0</v>
      </c>
      <c r="J10" s="213"/>
      <c r="K10" s="213"/>
      <c r="L10" s="213"/>
      <c r="M10" s="214"/>
      <c r="N10" s="215"/>
    </row>
    <row r="11" spans="1:14">
      <c r="A11">
        <v>5</v>
      </c>
      <c r="B11" t="s">
        <v>260</v>
      </c>
      <c r="C11" s="134">
        <f>COUNTIF(Teilnehmer!$E$4:$E$1012,A11)</f>
        <v>0</v>
      </c>
      <c r="D11" s="213"/>
      <c r="E11" s="213"/>
      <c r="F11" s="213"/>
      <c r="G11" s="214"/>
      <c r="H11" s="215"/>
      <c r="I11" s="134">
        <f>COUNTIF(Mannschaften!$B$5:$B$54,A11)</f>
        <v>0</v>
      </c>
      <c r="J11" s="213"/>
      <c r="K11" s="213"/>
      <c r="L11" s="213"/>
      <c r="M11" s="214"/>
      <c r="N11" s="215"/>
    </row>
    <row r="12" spans="1:14">
      <c r="A12">
        <v>6</v>
      </c>
      <c r="B12" t="s">
        <v>261</v>
      </c>
      <c r="C12" s="134">
        <f>COUNTIF(Teilnehmer!$E$4:$E$1012,A12)</f>
        <v>0</v>
      </c>
      <c r="D12" s="213"/>
      <c r="E12" s="213"/>
      <c r="F12" s="213"/>
      <c r="G12" s="214"/>
      <c r="H12" s="215"/>
      <c r="I12" s="134">
        <f>COUNTIF(Mannschaften!$B$5:$B$54,A12)</f>
        <v>0</v>
      </c>
      <c r="J12" s="213"/>
      <c r="K12" s="213"/>
      <c r="L12" s="213"/>
      <c r="M12" s="214"/>
      <c r="N12" s="215"/>
    </row>
    <row r="13" spans="1:14">
      <c r="A13">
        <v>7</v>
      </c>
      <c r="B13" t="s">
        <v>262</v>
      </c>
      <c r="C13" s="134">
        <f>COUNTIF(Teilnehmer!$E$4:$E$1012,A13)</f>
        <v>0</v>
      </c>
      <c r="D13" s="213"/>
      <c r="E13" s="213"/>
      <c r="F13" s="213"/>
      <c r="G13" s="214"/>
      <c r="H13" s="215"/>
      <c r="I13" s="134">
        <f>COUNTIF(Mannschaften!$B$5:$B$54,A13)</f>
        <v>0</v>
      </c>
      <c r="J13" s="213"/>
      <c r="K13" s="213"/>
      <c r="L13" s="213"/>
      <c r="M13" s="214"/>
      <c r="N13" s="215"/>
    </row>
    <row r="14" spans="1:14">
      <c r="A14">
        <v>8</v>
      </c>
      <c r="B14" t="s">
        <v>263</v>
      </c>
      <c r="C14" s="134">
        <f>COUNTIF(Teilnehmer!$E$4:$E$1012,A14)</f>
        <v>0</v>
      </c>
      <c r="D14" s="213"/>
      <c r="E14" s="213"/>
      <c r="F14" s="213"/>
      <c r="G14" s="214"/>
      <c r="H14" s="215"/>
      <c r="I14" s="134">
        <f>COUNTIF(Mannschaften!$B$5:$B$54,A14)</f>
        <v>0</v>
      </c>
      <c r="J14" s="213"/>
      <c r="K14" s="213"/>
      <c r="L14" s="213"/>
      <c r="M14" s="214"/>
      <c r="N14" s="215"/>
    </row>
    <row r="15" spans="1:14">
      <c r="A15">
        <v>9</v>
      </c>
      <c r="B15" t="s">
        <v>264</v>
      </c>
      <c r="C15" s="134">
        <f>COUNTIF(Teilnehmer!$E$4:$E$1012,A15)</f>
        <v>0</v>
      </c>
      <c r="D15" s="213"/>
      <c r="E15" s="213"/>
      <c r="F15" s="213"/>
      <c r="G15" s="214"/>
      <c r="H15" s="215"/>
      <c r="I15" s="134">
        <f>COUNTIF(Mannschaften!$B$5:$B$54,A15)</f>
        <v>0</v>
      </c>
      <c r="J15" s="213"/>
      <c r="K15" s="213"/>
      <c r="L15" s="213"/>
      <c r="M15" s="214"/>
      <c r="N15" s="215"/>
    </row>
    <row r="16" spans="1:14">
      <c r="A16">
        <v>10</v>
      </c>
      <c r="B16" t="s">
        <v>265</v>
      </c>
      <c r="C16" s="134">
        <f>COUNTIF(Teilnehmer!$E$4:$E$1012,A16)</f>
        <v>0</v>
      </c>
      <c r="D16" s="213"/>
      <c r="E16" s="213"/>
      <c r="F16" s="213"/>
      <c r="G16" s="214"/>
      <c r="H16" s="215"/>
      <c r="I16" s="134">
        <f>COUNTIF(Mannschaften!$B$5:$B$54,A16)</f>
        <v>0</v>
      </c>
      <c r="J16" s="213"/>
      <c r="K16" s="213"/>
      <c r="L16" s="213"/>
      <c r="M16" s="214"/>
      <c r="N16" s="215"/>
    </row>
    <row r="17" spans="1:14">
      <c r="A17">
        <v>11</v>
      </c>
      <c r="B17" t="s">
        <v>266</v>
      </c>
      <c r="C17" s="134">
        <f>COUNTIF(Teilnehmer!$E$4:$E$1012,A17)</f>
        <v>0</v>
      </c>
      <c r="D17" s="213"/>
      <c r="E17" s="213"/>
      <c r="F17" s="213"/>
      <c r="G17" s="214"/>
      <c r="H17" s="215"/>
      <c r="I17" s="134">
        <f>COUNTIF(Mannschaften!$B$5:$B$54,A17)</f>
        <v>0</v>
      </c>
      <c r="J17" s="213"/>
      <c r="K17" s="213"/>
      <c r="L17" s="213"/>
      <c r="M17" s="214"/>
      <c r="N17" s="215"/>
    </row>
    <row r="18" spans="1:14">
      <c r="A18">
        <v>12</v>
      </c>
      <c r="B18" t="s">
        <v>267</v>
      </c>
      <c r="C18" s="134">
        <f>COUNTIF(Teilnehmer!$E$4:$E$1012,A18)</f>
        <v>0</v>
      </c>
      <c r="D18" s="213"/>
      <c r="E18" s="213"/>
      <c r="F18" s="213"/>
      <c r="G18" s="214"/>
      <c r="H18" s="215"/>
      <c r="I18" s="134">
        <f>COUNTIF(Mannschaften!$B$5:$B$54,A18)</f>
        <v>0</v>
      </c>
      <c r="J18" s="213"/>
      <c r="K18" s="213"/>
      <c r="L18" s="213"/>
      <c r="M18" s="214"/>
      <c r="N18" s="215"/>
    </row>
    <row r="19" spans="1:14">
      <c r="A19">
        <v>13</v>
      </c>
      <c r="B19" t="s">
        <v>268</v>
      </c>
      <c r="C19" s="134">
        <f>COUNTIF(Teilnehmer!$E$4:$E$1012,A19)</f>
        <v>0</v>
      </c>
      <c r="D19" s="213"/>
      <c r="E19" s="213"/>
      <c r="F19" s="213"/>
      <c r="G19" s="214"/>
      <c r="H19" s="215"/>
      <c r="I19" s="134">
        <f>COUNTIF(Mannschaften!$B$5:$B$54,A19)</f>
        <v>0</v>
      </c>
      <c r="J19" s="213"/>
      <c r="K19" s="213"/>
      <c r="L19" s="213"/>
      <c r="M19" s="214"/>
      <c r="N19" s="215"/>
    </row>
    <row r="20" spans="1:14">
      <c r="A20">
        <v>14</v>
      </c>
      <c r="B20" t="s">
        <v>269</v>
      </c>
      <c r="C20" s="134">
        <f>COUNTIF(Teilnehmer!$E$4:$E$1012,A20)</f>
        <v>0</v>
      </c>
      <c r="D20" s="213"/>
      <c r="E20" s="213"/>
      <c r="F20" s="213"/>
      <c r="G20" s="214"/>
      <c r="H20" s="215"/>
      <c r="I20" s="134">
        <f>COUNTIF(Mannschaften!$B$5:$B$54,A20)</f>
        <v>0</v>
      </c>
      <c r="J20" s="213"/>
      <c r="K20" s="213"/>
      <c r="L20" s="213"/>
      <c r="M20" s="214"/>
      <c r="N20" s="215"/>
    </row>
    <row r="21" spans="1:14">
      <c r="A21">
        <v>15</v>
      </c>
      <c r="B21" t="s">
        <v>270</v>
      </c>
      <c r="C21" s="134">
        <f>COUNTIF(Teilnehmer!$E$4:$E$1012,A21)</f>
        <v>0</v>
      </c>
      <c r="D21" s="213"/>
      <c r="E21" s="213"/>
      <c r="F21" s="213"/>
      <c r="G21" s="214"/>
      <c r="H21" s="215"/>
      <c r="I21" s="134">
        <f>COUNTIF(Mannschaften!$B$5:$B$54,A21)</f>
        <v>0</v>
      </c>
      <c r="J21" s="213"/>
      <c r="K21" s="213"/>
      <c r="L21" s="213"/>
      <c r="M21" s="214"/>
      <c r="N21" s="215"/>
    </row>
    <row r="22" spans="1:14">
      <c r="A22">
        <v>16</v>
      </c>
      <c r="B22" t="s">
        <v>271</v>
      </c>
      <c r="C22" s="134">
        <f>COUNTIF(Teilnehmer!$E$4:$E$1012,A22)</f>
        <v>0</v>
      </c>
      <c r="D22" s="213"/>
      <c r="E22" s="213"/>
      <c r="F22" s="213"/>
      <c r="G22" s="214"/>
      <c r="H22" s="215"/>
      <c r="I22" s="134">
        <f>COUNTIF(Mannschaften!$B$5:$B$54,A22)</f>
        <v>0</v>
      </c>
      <c r="J22" s="213"/>
      <c r="K22" s="213"/>
      <c r="L22" s="213"/>
      <c r="M22" s="214"/>
      <c r="N22" s="215"/>
    </row>
    <row r="23" spans="1:14">
      <c r="A23">
        <v>17</v>
      </c>
      <c r="B23" t="s">
        <v>272</v>
      </c>
      <c r="C23" s="134">
        <f>COUNTIF(Teilnehmer!$E$4:$E$1012,A23)</f>
        <v>0</v>
      </c>
      <c r="D23" s="213"/>
      <c r="E23" s="213"/>
      <c r="F23" s="213"/>
      <c r="G23" s="214"/>
      <c r="H23" s="215"/>
      <c r="I23" s="134">
        <f>COUNTIF(Mannschaften!$B$5:$B$54,A23)</f>
        <v>0</v>
      </c>
      <c r="J23" s="213"/>
      <c r="K23" s="213"/>
      <c r="L23" s="213"/>
      <c r="M23" s="214"/>
      <c r="N23" s="215"/>
    </row>
    <row r="24" spans="1:14">
      <c r="A24">
        <v>18</v>
      </c>
      <c r="B24" t="s">
        <v>273</v>
      </c>
      <c r="C24" s="134">
        <f>COUNTIF(Teilnehmer!$E$4:$E$1012,A24)</f>
        <v>0</v>
      </c>
      <c r="D24" s="213"/>
      <c r="E24" s="213"/>
      <c r="F24" s="213"/>
      <c r="G24" s="214"/>
      <c r="H24" s="215"/>
      <c r="I24" s="134">
        <f>COUNTIF(Mannschaften!$B$5:$B$54,A24)</f>
        <v>0</v>
      </c>
      <c r="J24" s="213"/>
      <c r="K24" s="213"/>
      <c r="L24" s="213"/>
      <c r="M24" s="214"/>
      <c r="N24" s="215"/>
    </row>
    <row r="25" spans="1:14">
      <c r="A25">
        <v>19</v>
      </c>
      <c r="B25" t="s">
        <v>274</v>
      </c>
      <c r="C25" s="134">
        <f>COUNTIF(Teilnehmer!$E$4:$E$1012,A25)</f>
        <v>0</v>
      </c>
      <c r="D25" s="213"/>
      <c r="E25" s="213"/>
      <c r="F25" s="213"/>
      <c r="G25" s="214"/>
      <c r="H25" s="215"/>
      <c r="I25" s="134">
        <f>COUNTIF(Mannschaften!$B$5:$B$54,A25)</f>
        <v>0</v>
      </c>
      <c r="J25" s="213"/>
      <c r="K25" s="213"/>
      <c r="L25" s="213"/>
      <c r="M25" s="214"/>
      <c r="N25" s="215"/>
    </row>
    <row r="26" spans="1:14">
      <c r="A26">
        <v>20</v>
      </c>
      <c r="B26" t="s">
        <v>275</v>
      </c>
      <c r="C26" s="134">
        <f>COUNTIF(Teilnehmer!$E$4:$E$1012,A26)</f>
        <v>0</v>
      </c>
      <c r="D26" s="213"/>
      <c r="E26" s="213"/>
      <c r="F26" s="213"/>
      <c r="G26" s="214"/>
      <c r="H26" s="215"/>
      <c r="I26" s="134">
        <f>COUNTIF(Mannschaften!$B$5:$B$54,A26)</f>
        <v>0</v>
      </c>
      <c r="J26" s="213"/>
      <c r="K26" s="213"/>
      <c r="L26" s="213"/>
      <c r="M26" s="214"/>
      <c r="N26" s="215"/>
    </row>
    <row r="27" spans="1:14">
      <c r="A27">
        <v>21</v>
      </c>
      <c r="B27" t="s">
        <v>276</v>
      </c>
      <c r="C27" s="134">
        <f>COUNTIF(Teilnehmer!$E$4:$E$1012,A27)</f>
        <v>0</v>
      </c>
      <c r="D27" s="213"/>
      <c r="E27" s="213"/>
      <c r="F27" s="213"/>
      <c r="G27" s="214"/>
      <c r="H27" s="215"/>
      <c r="I27" s="134">
        <f>COUNTIF(Mannschaften!$B$5:$B$54,A27)</f>
        <v>0</v>
      </c>
      <c r="J27" s="213"/>
      <c r="K27" s="213"/>
      <c r="L27" s="213"/>
      <c r="M27" s="214"/>
      <c r="N27" s="215"/>
    </row>
    <row r="28" spans="1:14">
      <c r="A28">
        <v>22</v>
      </c>
      <c r="B28" t="s">
        <v>277</v>
      </c>
      <c r="C28" s="134">
        <f>COUNTIF(Teilnehmer!$E$4:$E$1012,A28)</f>
        <v>0</v>
      </c>
      <c r="D28" s="213"/>
      <c r="E28" s="213"/>
      <c r="F28" s="213"/>
      <c r="G28" s="214"/>
      <c r="H28" s="215"/>
      <c r="I28" s="134">
        <f>COUNTIF(Mannschaften!$B$5:$B$54,A28)</f>
        <v>0</v>
      </c>
      <c r="J28" s="213"/>
      <c r="K28" s="213"/>
      <c r="L28" s="213"/>
      <c r="M28" s="214"/>
      <c r="N28" s="215"/>
    </row>
    <row r="29" spans="1:14">
      <c r="A29">
        <v>23</v>
      </c>
      <c r="B29" t="s">
        <v>278</v>
      </c>
      <c r="C29" s="134">
        <f>COUNTIF(Teilnehmer!$E$4:$E$1012,A29)</f>
        <v>0</v>
      </c>
      <c r="D29" s="213"/>
      <c r="E29" s="213"/>
      <c r="F29" s="213"/>
      <c r="G29" s="214"/>
      <c r="H29" s="215"/>
      <c r="I29" s="134">
        <f>COUNTIF(Mannschaften!$B$5:$B$54,A29)</f>
        <v>0</v>
      </c>
      <c r="J29" s="213"/>
      <c r="K29" s="213"/>
      <c r="L29" s="213"/>
      <c r="M29" s="214"/>
      <c r="N29" s="215"/>
    </row>
    <row r="30" spans="1:14">
      <c r="A30">
        <v>24</v>
      </c>
      <c r="B30" t="s">
        <v>279</v>
      </c>
      <c r="C30" s="134">
        <f>COUNTIF(Teilnehmer!$E$4:$E$1012,A30)</f>
        <v>0</v>
      </c>
      <c r="D30" s="213"/>
      <c r="E30" s="213"/>
      <c r="F30" s="213"/>
      <c r="G30" s="214"/>
      <c r="H30" s="215"/>
      <c r="I30" s="134">
        <f>COUNTIF(Mannschaften!$B$5:$B$54,A30)</f>
        <v>0</v>
      </c>
      <c r="J30" s="213"/>
      <c r="K30" s="213"/>
      <c r="L30" s="213"/>
      <c r="M30" s="214"/>
      <c r="N30" s="215"/>
    </row>
    <row r="31" spans="1:14">
      <c r="A31">
        <v>25</v>
      </c>
      <c r="B31" t="s">
        <v>280</v>
      </c>
      <c r="C31" s="134">
        <f>COUNTIF(Teilnehmer!$E$4:$E$1012,A31)</f>
        <v>0</v>
      </c>
      <c r="D31" s="213"/>
      <c r="E31" s="213"/>
      <c r="F31" s="213"/>
      <c r="G31" s="214"/>
      <c r="H31" s="215"/>
      <c r="I31" s="134">
        <f>COUNTIF(Mannschaften!$B$5:$B$54,A31)</f>
        <v>0</v>
      </c>
      <c r="J31" s="213"/>
      <c r="K31" s="213"/>
      <c r="L31" s="213"/>
      <c r="M31" s="214"/>
      <c r="N31" s="215"/>
    </row>
    <row r="32" spans="1:14">
      <c r="A32">
        <v>26</v>
      </c>
      <c r="B32" t="s">
        <v>281</v>
      </c>
      <c r="C32" s="134">
        <f>COUNTIF(Teilnehmer!$E$4:$E$1012,A32)</f>
        <v>0</v>
      </c>
      <c r="D32" s="213"/>
      <c r="E32" s="213"/>
      <c r="F32" s="213"/>
      <c r="G32" s="214"/>
      <c r="H32" s="215"/>
      <c r="I32" s="134">
        <f>COUNTIF(Mannschaften!$B$5:$B$54,A32)</f>
        <v>0</v>
      </c>
      <c r="J32" s="213"/>
      <c r="K32" s="213"/>
      <c r="L32" s="213"/>
      <c r="M32" s="214"/>
      <c r="N32" s="215"/>
    </row>
    <row r="33" spans="1:14">
      <c r="A33">
        <v>27</v>
      </c>
      <c r="B33" t="s">
        <v>282</v>
      </c>
      <c r="C33" s="134">
        <f>COUNTIF(Teilnehmer!$E$4:$E$1012,A33)</f>
        <v>0</v>
      </c>
      <c r="D33" s="213"/>
      <c r="E33" s="213"/>
      <c r="F33" s="213"/>
      <c r="G33" s="214"/>
      <c r="H33" s="215"/>
      <c r="I33" s="134">
        <f>COUNTIF(Mannschaften!$B$5:$B$54,A33)</f>
        <v>0</v>
      </c>
      <c r="J33" s="213"/>
      <c r="K33" s="213"/>
      <c r="L33" s="213"/>
      <c r="M33" s="214"/>
      <c r="N33" s="215"/>
    </row>
    <row r="34" spans="1:14">
      <c r="A34">
        <v>28</v>
      </c>
      <c r="B34" t="s">
        <v>283</v>
      </c>
      <c r="C34" s="134">
        <f>COUNTIF(Teilnehmer!$E$4:$E$1012,A34)</f>
        <v>0</v>
      </c>
      <c r="D34" s="213"/>
      <c r="E34" s="213"/>
      <c r="F34" s="213"/>
      <c r="G34" s="214"/>
      <c r="H34" s="215"/>
      <c r="I34" s="134">
        <f>COUNTIF(Mannschaften!$B$5:$B$54,A34)</f>
        <v>0</v>
      </c>
      <c r="J34" s="213"/>
      <c r="K34" s="213"/>
      <c r="L34" s="213"/>
      <c r="M34" s="214"/>
      <c r="N34" s="215"/>
    </row>
    <row r="35" spans="1:14">
      <c r="A35">
        <v>29</v>
      </c>
      <c r="B35" t="s">
        <v>284</v>
      </c>
      <c r="C35" s="134">
        <f>COUNTIF(Teilnehmer!$E$4:$E$1012,A35)</f>
        <v>0</v>
      </c>
      <c r="D35" s="213"/>
      <c r="E35" s="213"/>
      <c r="F35" s="213"/>
      <c r="G35" s="214"/>
      <c r="H35" s="215"/>
      <c r="I35" s="134">
        <f>COUNTIF(Mannschaften!$B$5:$B$54,A35)</f>
        <v>0</v>
      </c>
      <c r="J35" s="213"/>
      <c r="K35" s="213"/>
      <c r="L35" s="213"/>
      <c r="M35" s="214"/>
      <c r="N35" s="215"/>
    </row>
    <row r="36" spans="1:14">
      <c r="A36">
        <v>30</v>
      </c>
      <c r="B36" t="s">
        <v>285</v>
      </c>
      <c r="C36" s="134">
        <f>COUNTIF(Teilnehmer!$E$4:$E$1012,A36)</f>
        <v>0</v>
      </c>
      <c r="D36" s="213"/>
      <c r="E36" s="213"/>
      <c r="F36" s="213"/>
      <c r="G36" s="214"/>
      <c r="H36" s="215"/>
      <c r="I36" s="134">
        <f>COUNTIF(Mannschaften!$B$5:$B$54,A36)</f>
        <v>0</v>
      </c>
      <c r="J36" s="200">
        <v>0</v>
      </c>
      <c r="K36" s="135" t="b">
        <v>0</v>
      </c>
      <c r="L36" s="136">
        <f>IF(K36,I36,0)</f>
        <v>0</v>
      </c>
      <c r="M36" s="137" t="b">
        <v>0</v>
      </c>
      <c r="N36" s="136">
        <f>IF(M36,I36,0)</f>
        <v>0</v>
      </c>
    </row>
    <row r="37" spans="1:14">
      <c r="A37">
        <v>31</v>
      </c>
      <c r="B37" t="s">
        <v>286</v>
      </c>
      <c r="C37" s="134">
        <f>COUNTIF(Teilnehmer!$E$4:$E$1012,A37)</f>
        <v>0</v>
      </c>
      <c r="D37" s="213"/>
      <c r="E37" s="213"/>
      <c r="F37" s="213"/>
      <c r="G37" s="214"/>
      <c r="H37" s="215"/>
      <c r="I37" s="134">
        <f>COUNTIF(Mannschaften!$B$5:$B$54,A37)</f>
        <v>0</v>
      </c>
      <c r="J37" s="200"/>
      <c r="K37" s="135"/>
      <c r="L37" s="136"/>
      <c r="M37" s="137"/>
      <c r="N37" s="136"/>
    </row>
    <row r="38" spans="1:14">
      <c r="A38">
        <v>32</v>
      </c>
      <c r="B38" t="s">
        <v>287</v>
      </c>
      <c r="C38" s="134">
        <f>COUNTIF(Teilnehmer!$E$4:$E$1012,A38)</f>
        <v>0</v>
      </c>
      <c r="D38" s="213"/>
      <c r="E38" s="213"/>
      <c r="F38" s="213"/>
      <c r="G38" s="214"/>
      <c r="H38" s="215"/>
      <c r="I38" s="134">
        <f>COUNTIF(Mannschaften!$B$5:$B$54,A38)</f>
        <v>0</v>
      </c>
      <c r="J38" s="200"/>
      <c r="K38" s="135"/>
      <c r="L38" s="136"/>
      <c r="M38" s="137"/>
      <c r="N38" s="136"/>
    </row>
    <row r="39" spans="1:14">
      <c r="A39">
        <v>33</v>
      </c>
      <c r="B39" t="s">
        <v>288</v>
      </c>
      <c r="C39" s="134">
        <f>COUNTIF(Teilnehmer!$E$4:$E$1012,A39)</f>
        <v>0</v>
      </c>
      <c r="D39" s="213"/>
      <c r="E39" s="213"/>
      <c r="F39" s="213"/>
      <c r="G39" s="214"/>
      <c r="H39" s="215"/>
      <c r="I39" s="134">
        <f>COUNTIF(Mannschaften!$B$5:$B$54,A39)</f>
        <v>0</v>
      </c>
      <c r="J39" s="200"/>
      <c r="K39" s="135"/>
      <c r="L39" s="136"/>
      <c r="M39" s="137"/>
      <c r="N39" s="136"/>
    </row>
    <row r="40" spans="1:14">
      <c r="A40">
        <v>34</v>
      </c>
      <c r="B40" t="s">
        <v>289</v>
      </c>
      <c r="C40" s="134">
        <f>COUNTIF(Teilnehmer!$E$4:$E$1012,A40)</f>
        <v>0</v>
      </c>
      <c r="D40" s="213"/>
      <c r="E40" s="213"/>
      <c r="F40" s="213"/>
      <c r="G40" s="214"/>
      <c r="H40" s="215"/>
      <c r="I40" s="134">
        <f>COUNTIF(Mannschaften!$B$5:$B$54,A40)</f>
        <v>0</v>
      </c>
      <c r="J40" s="200"/>
      <c r="K40" s="135"/>
      <c r="L40" s="136"/>
      <c r="M40" s="137"/>
      <c r="N40" s="136"/>
    </row>
    <row r="41" spans="1:14">
      <c r="A41">
        <v>35</v>
      </c>
      <c r="B41" t="s">
        <v>290</v>
      </c>
      <c r="C41" s="134">
        <f>COUNTIF(Teilnehmer!$E$4:$E$1012,A41)</f>
        <v>0</v>
      </c>
      <c r="D41" s="213"/>
      <c r="E41" s="213"/>
      <c r="F41" s="213"/>
      <c r="G41" s="214"/>
      <c r="H41" s="215"/>
      <c r="I41" s="134">
        <f>COUNTIF(Mannschaften!$B$5:$B$54,A41)</f>
        <v>0</v>
      </c>
      <c r="J41" s="200"/>
      <c r="K41" s="135"/>
      <c r="L41" s="136"/>
      <c r="M41" s="137"/>
      <c r="N41" s="136"/>
    </row>
    <row r="42" spans="1:14">
      <c r="A42">
        <v>36</v>
      </c>
      <c r="B42" t="s">
        <v>291</v>
      </c>
      <c r="C42" s="134">
        <f>COUNTIF(Teilnehmer!$E$4:$E$1012,A42)</f>
        <v>0</v>
      </c>
      <c r="D42" s="213"/>
      <c r="E42" s="213"/>
      <c r="F42" s="213"/>
      <c r="G42" s="214"/>
      <c r="H42" s="215"/>
      <c r="I42" s="134">
        <f>COUNTIF(Mannschaften!$B$5:$B$54,A42)</f>
        <v>0</v>
      </c>
      <c r="J42" s="200"/>
      <c r="K42" s="135"/>
      <c r="L42" s="136"/>
      <c r="M42" s="137"/>
      <c r="N42" s="136"/>
    </row>
    <row r="43" spans="1:14">
      <c r="A43">
        <v>37</v>
      </c>
      <c r="B43" t="s">
        <v>292</v>
      </c>
      <c r="C43" s="134">
        <f>COUNTIF(Teilnehmer!$E$4:$E$1012,A43)</f>
        <v>0</v>
      </c>
      <c r="D43" s="213"/>
      <c r="E43" s="213"/>
      <c r="F43" s="213"/>
      <c r="G43" s="214"/>
      <c r="H43" s="215"/>
      <c r="I43" s="134">
        <f>COUNTIF(Mannschaften!$B$5:$B$54,A43)</f>
        <v>0</v>
      </c>
      <c r="J43" s="200"/>
      <c r="K43" s="135"/>
      <c r="L43" s="136"/>
      <c r="M43" s="137"/>
      <c r="N43" s="136"/>
    </row>
    <row r="44" spans="1:14">
      <c r="A44">
        <v>38</v>
      </c>
      <c r="B44" t="s">
        <v>292</v>
      </c>
      <c r="C44" s="134">
        <f>COUNTIF(Teilnehmer!$E$4:$E$1012,A44)</f>
        <v>0</v>
      </c>
      <c r="D44" s="213"/>
      <c r="E44" s="213"/>
      <c r="F44" s="213"/>
      <c r="G44" s="214"/>
      <c r="H44" s="215"/>
      <c r="I44" s="134">
        <f>COUNTIF(Mannschaften!$B$5:$B$54,A44)</f>
        <v>0</v>
      </c>
      <c r="J44" s="200"/>
      <c r="K44" s="135"/>
      <c r="L44" s="136"/>
      <c r="M44" s="137"/>
      <c r="N44" s="136"/>
    </row>
    <row r="45" spans="1:14">
      <c r="A45">
        <v>40</v>
      </c>
      <c r="B45" t="s">
        <v>293</v>
      </c>
      <c r="C45" s="134">
        <f>COUNTIF(Teilnehmer!$E$4:$E$1012,A45)</f>
        <v>0</v>
      </c>
      <c r="D45" s="213"/>
      <c r="E45" s="213"/>
      <c r="F45" s="213"/>
      <c r="G45" s="214"/>
      <c r="H45" s="215"/>
      <c r="I45" s="134">
        <f>COUNTIF(Mannschaften!$B$5:$B$54,A45)</f>
        <v>0</v>
      </c>
      <c r="J45" s="200"/>
      <c r="K45" s="135"/>
      <c r="L45" s="136"/>
      <c r="M45" s="137"/>
      <c r="N45" s="136"/>
    </row>
    <row r="46" spans="1:14">
      <c r="A46">
        <v>41</v>
      </c>
      <c r="B46" t="s">
        <v>294</v>
      </c>
      <c r="C46" s="134">
        <f>COUNTIF(Teilnehmer!$E$4:$E$1012,A46)</f>
        <v>0</v>
      </c>
      <c r="D46" s="213"/>
      <c r="E46" s="213"/>
      <c r="F46" s="213"/>
      <c r="G46" s="214"/>
      <c r="H46" s="215"/>
      <c r="I46" s="134">
        <f>COUNTIF(Mannschaften!$B$5:$B$54,A46)</f>
        <v>0</v>
      </c>
      <c r="J46" s="200"/>
      <c r="K46" s="135"/>
      <c r="L46" s="136"/>
      <c r="M46" s="137"/>
      <c r="N46" s="136"/>
    </row>
    <row r="47" spans="1:14">
      <c r="A47">
        <v>42</v>
      </c>
      <c r="B47" t="s">
        <v>294</v>
      </c>
      <c r="C47" s="134">
        <f>COUNTIF(Teilnehmer!$E$4:$E$1012,A47)</f>
        <v>0</v>
      </c>
      <c r="D47" s="213"/>
      <c r="E47" s="213"/>
      <c r="F47" s="213"/>
      <c r="G47" s="214"/>
      <c r="H47" s="215"/>
      <c r="I47" s="134">
        <f>COUNTIF(Mannschaften!$B$5:$B$54,A47)</f>
        <v>0</v>
      </c>
      <c r="J47" s="200"/>
      <c r="K47" s="135"/>
      <c r="L47" s="136"/>
      <c r="M47" s="137"/>
      <c r="N47" s="136"/>
    </row>
    <row r="48" spans="1:14">
      <c r="A48" s="132"/>
      <c r="B48" s="133"/>
      <c r="C48" s="134">
        <f>COUNTIF(Teilnehmer!$E$4:$E$1012,A48)</f>
        <v>0</v>
      </c>
      <c r="D48" s="213"/>
      <c r="E48" s="213"/>
      <c r="F48" s="213"/>
      <c r="G48" s="214"/>
      <c r="H48" s="215"/>
      <c r="I48" s="134">
        <f>COUNTIF(Mannschaften!$B$5:$B$54,A48)</f>
        <v>0</v>
      </c>
      <c r="J48" s="200"/>
      <c r="K48" s="135"/>
      <c r="L48" s="136"/>
      <c r="M48" s="137"/>
      <c r="N48" s="136"/>
    </row>
    <row r="49" spans="1:15">
      <c r="A49" s="132"/>
      <c r="B49" s="133"/>
      <c r="C49" s="134">
        <f>COUNTIF(Teilnehmer!$E$4:$E$1012,A49)</f>
        <v>0</v>
      </c>
      <c r="D49" s="213"/>
      <c r="E49" s="213"/>
      <c r="F49" s="213"/>
      <c r="G49" s="214"/>
      <c r="H49" s="215"/>
      <c r="I49" s="134">
        <f>COUNTIF(Mannschaften!$B$5:$B$54,A49)</f>
        <v>0</v>
      </c>
      <c r="J49" s="200"/>
      <c r="K49" s="135"/>
      <c r="L49" s="136"/>
      <c r="M49" s="137"/>
      <c r="N49" s="136"/>
    </row>
    <row r="50" spans="1:15">
      <c r="A50" s="132"/>
      <c r="B50" s="133"/>
      <c r="C50" s="134">
        <f>COUNTIF(Teilnehmer!$E$4:$E$1012,A50)</f>
        <v>0</v>
      </c>
      <c r="D50" s="213"/>
      <c r="E50" s="213"/>
      <c r="F50" s="213"/>
      <c r="G50" s="214"/>
      <c r="H50" s="215"/>
      <c r="I50" s="134">
        <f>COUNTIF(Mannschaften!$B$5:$B$54,A50)</f>
        <v>0</v>
      </c>
      <c r="J50" s="200"/>
      <c r="K50" s="135"/>
      <c r="L50" s="136"/>
      <c r="M50" s="137"/>
      <c r="N50" s="136"/>
    </row>
    <row r="51" spans="1:15">
      <c r="A51" s="132"/>
      <c r="B51" s="133"/>
      <c r="C51" s="134">
        <f>COUNTIF(Teilnehmer!$E$4:$E$1012,A51)</f>
        <v>0</v>
      </c>
      <c r="D51" s="213"/>
      <c r="E51" s="213"/>
      <c r="F51" s="213"/>
      <c r="G51" s="214"/>
      <c r="H51" s="215"/>
      <c r="I51" s="134">
        <f>COUNTIF(Mannschaften!$B$5:$B$54,A51)</f>
        <v>0</v>
      </c>
      <c r="J51" s="200"/>
      <c r="K51" s="135"/>
      <c r="L51" s="136"/>
      <c r="M51" s="137"/>
      <c r="N51" s="136"/>
    </row>
    <row r="52" spans="1:15">
      <c r="A52" s="132"/>
      <c r="B52" s="133"/>
      <c r="C52" s="134">
        <f>COUNTIF(Teilnehmer!$E$4:$E$1012,A52)</f>
        <v>0</v>
      </c>
      <c r="D52" s="213"/>
      <c r="E52" s="213"/>
      <c r="F52" s="213"/>
      <c r="G52" s="214"/>
      <c r="H52" s="215"/>
      <c r="I52" s="134">
        <f>COUNTIF(Mannschaften!$B$5:$B$54,A52)</f>
        <v>0</v>
      </c>
      <c r="J52" s="200"/>
      <c r="K52" s="135"/>
      <c r="L52" s="136"/>
      <c r="M52" s="137"/>
      <c r="N52" s="136"/>
    </row>
    <row r="53" spans="1:15">
      <c r="A53" s="132"/>
      <c r="B53" s="133"/>
      <c r="C53" s="134">
        <f>COUNTIF(Teilnehmer!$E$4:$E$1012,A53)</f>
        <v>0</v>
      </c>
      <c r="D53" s="200"/>
      <c r="E53" s="135"/>
      <c r="F53" s="136"/>
      <c r="G53" s="137"/>
      <c r="H53" s="136"/>
      <c r="I53" s="134">
        <f>COUNTIF(Mannschaften!$B$5:$B$54,A53)</f>
        <v>0</v>
      </c>
      <c r="J53" s="200"/>
      <c r="K53" s="135"/>
      <c r="L53" s="136"/>
      <c r="M53" s="137"/>
      <c r="N53" s="136"/>
    </row>
    <row r="54" spans="1:15" s="144" customFormat="1">
      <c r="A54" s="138"/>
      <c r="B54" s="139" t="s">
        <v>59</v>
      </c>
      <c r="C54" s="140">
        <f>SUM(C7:C53)</f>
        <v>0</v>
      </c>
      <c r="D54" s="141"/>
      <c r="E54" s="141"/>
      <c r="F54" s="142">
        <f>SUM(F36:F53)</f>
        <v>0</v>
      </c>
      <c r="G54" s="143"/>
      <c r="H54" s="142">
        <f>SUM(H36:H53)</f>
        <v>0</v>
      </c>
      <c r="I54" s="140">
        <f>SUM(I7:N53)</f>
        <v>0</v>
      </c>
      <c r="J54" s="141"/>
      <c r="K54" s="141"/>
      <c r="L54" s="142">
        <f>SUM(L36:L53)</f>
        <v>0</v>
      </c>
      <c r="M54" s="143"/>
      <c r="N54" s="142">
        <f>SUM(N36:N53)</f>
        <v>0</v>
      </c>
    </row>
    <row r="56" spans="1:15" hidden="1">
      <c r="A56" s="145"/>
      <c r="B56" s="146"/>
      <c r="C56" s="117" t="s">
        <v>215</v>
      </c>
      <c r="D56" s="117"/>
      <c r="E56" s="117"/>
      <c r="F56" s="117"/>
      <c r="G56" s="117"/>
      <c r="H56" s="117"/>
      <c r="I56" s="117" t="s">
        <v>58</v>
      </c>
      <c r="J56" s="131"/>
      <c r="K56" s="131"/>
      <c r="L56" s="131"/>
      <c r="M56" s="117"/>
      <c r="N56" s="116"/>
      <c r="O56" s="147" t="s">
        <v>60</v>
      </c>
    </row>
    <row r="57" spans="1:15" hidden="1">
      <c r="A57" s="148"/>
      <c r="B57" s="149" t="s">
        <v>61</v>
      </c>
      <c r="C57" s="134">
        <f>H54</f>
        <v>0</v>
      </c>
      <c r="D57" s="150"/>
      <c r="E57" s="150"/>
      <c r="F57" s="150"/>
      <c r="G57" s="150"/>
      <c r="H57" s="150"/>
      <c r="I57" s="134">
        <f>N54</f>
        <v>0</v>
      </c>
      <c r="J57" s="151"/>
      <c r="K57" s="151"/>
      <c r="L57" s="151"/>
      <c r="O57" s="152"/>
    </row>
    <row r="58" spans="1:15" hidden="1">
      <c r="A58" s="148"/>
      <c r="B58" s="149" t="s">
        <v>62</v>
      </c>
      <c r="C58" s="132">
        <v>5</v>
      </c>
      <c r="D58" s="150"/>
      <c r="E58" s="150"/>
      <c r="F58" s="150"/>
      <c r="G58" s="150"/>
      <c r="H58" s="150"/>
      <c r="I58" s="132">
        <v>0</v>
      </c>
      <c r="J58" s="151"/>
      <c r="K58" s="151"/>
      <c r="L58" s="151"/>
      <c r="O58" s="152"/>
    </row>
    <row r="59" spans="1:15" s="144" customFormat="1" hidden="1">
      <c r="A59" s="153"/>
      <c r="B59" s="154" t="s">
        <v>63</v>
      </c>
      <c r="C59" s="155">
        <f>IF(AND((C54&gt;0),(C58&gt;0)),INT((C57+C58-1)/C58),0)</f>
        <v>0</v>
      </c>
      <c r="D59" s="156"/>
      <c r="E59" s="156"/>
      <c r="F59" s="156"/>
      <c r="G59" s="156"/>
      <c r="H59" s="156"/>
      <c r="I59" s="155">
        <f>IF(AND((I54&gt;0),(I58&gt;0)),INT((I57+I58-1)/I58),0)</f>
        <v>0</v>
      </c>
      <c r="J59" s="157"/>
      <c r="K59" s="157"/>
      <c r="L59" s="157"/>
      <c r="M59" s="158"/>
      <c r="O59" s="159">
        <f>C59+I59</f>
        <v>0</v>
      </c>
    </row>
    <row r="60" spans="1:15" hidden="1">
      <c r="A60" s="160"/>
      <c r="B60" s="161"/>
      <c r="I60" s="162"/>
      <c r="J60" s="151"/>
      <c r="K60" s="151"/>
      <c r="L60" s="151"/>
      <c r="O60" s="152"/>
    </row>
    <row r="61" spans="1:15" hidden="1">
      <c r="A61" s="148"/>
      <c r="B61" s="149" t="s">
        <v>64</v>
      </c>
      <c r="C61" s="163">
        <v>3</v>
      </c>
      <c r="D61" s="164"/>
      <c r="E61" s="164"/>
      <c r="F61" s="164"/>
      <c r="G61" s="164"/>
      <c r="H61" s="164"/>
      <c r="I61" s="163">
        <v>0</v>
      </c>
      <c r="J61" s="151"/>
      <c r="K61" s="151"/>
      <c r="L61" s="151"/>
      <c r="O61" s="152"/>
    </row>
    <row r="62" spans="1:15" hidden="1">
      <c r="A62" s="148"/>
      <c r="B62" s="165" t="s">
        <v>65</v>
      </c>
      <c r="C62" s="166"/>
      <c r="D62" s="167"/>
      <c r="E62" s="167"/>
      <c r="F62" s="167"/>
      <c r="G62" s="167"/>
      <c r="H62" s="167"/>
      <c r="I62" s="166"/>
      <c r="O62" s="152"/>
    </row>
    <row r="63" spans="1:15" hidden="1">
      <c r="A63" s="148"/>
      <c r="B63" s="168" t="s">
        <v>66</v>
      </c>
      <c r="C63" s="163">
        <v>15</v>
      </c>
      <c r="D63" s="164"/>
      <c r="E63" s="164"/>
      <c r="F63" s="164"/>
      <c r="G63" s="164"/>
      <c r="H63" s="164"/>
      <c r="I63" s="163">
        <v>0</v>
      </c>
      <c r="J63" s="151"/>
      <c r="K63" s="151"/>
      <c r="L63" s="151"/>
      <c r="O63" s="152"/>
    </row>
    <row r="64" spans="1:15" hidden="1">
      <c r="A64" s="148"/>
      <c r="B64" s="168" t="s">
        <v>67</v>
      </c>
      <c r="I64" s="169"/>
      <c r="K64" s="170"/>
      <c r="L64" s="170"/>
      <c r="O64" s="171">
        <v>3</v>
      </c>
    </row>
    <row r="65" spans="1:15" hidden="1">
      <c r="A65" s="160"/>
      <c r="B65" s="172" t="str">
        <f>IF(O64=0,"Die Wettkampfunterlagen werden nicht zugesandt, sondern vor dem Wettkampf ausgegeben","")</f>
        <v/>
      </c>
      <c r="C65" s="173"/>
      <c r="D65" s="173"/>
      <c r="E65" s="173"/>
      <c r="F65" s="173"/>
      <c r="G65" s="173"/>
      <c r="H65" s="173"/>
      <c r="I65" s="174"/>
      <c r="J65" s="151"/>
      <c r="K65" s="151"/>
      <c r="L65" s="151"/>
      <c r="O65" s="152"/>
    </row>
    <row r="66" spans="1:15" hidden="1">
      <c r="A66" s="148"/>
      <c r="B66" s="168" t="s">
        <v>68</v>
      </c>
      <c r="C66" s="175" t="str">
        <f>IF(OR(ISBLANK(Deckblatt!C$63),ISNA(Deckblatt!D$19)),"?",IF(Deckblatt!C$63 &lt; Deckblatt!D$19,C61*C54,IF(ISBLANK(C62),"?",(C61+ C62)*C54)))</f>
        <v>?</v>
      </c>
      <c r="D66" s="164"/>
      <c r="E66" s="164"/>
      <c r="F66" s="164"/>
      <c r="G66" s="164"/>
      <c r="H66" s="164"/>
      <c r="I66" s="175" t="str">
        <f>IF(OR(ISBLANK(Deckblatt!C$63),ISNA(Deckblatt!D$19)),"?",IF(Deckblatt!C$63 &lt; Deckblatt!D$19,I61*I54,IF(ISBLANK(I62),"?",(I61+ I62)*I54)))</f>
        <v>?</v>
      </c>
      <c r="O66" s="176" t="str">
        <f>IF(AND(ISNUMBER(C66),ISNUMBER(I66)),C66+I66,"?")</f>
        <v>?</v>
      </c>
    </row>
    <row r="67" spans="1:15" hidden="1">
      <c r="A67" s="148"/>
      <c r="B67" s="168" t="s">
        <v>69</v>
      </c>
      <c r="C67" s="175">
        <f>C59*C63</f>
        <v>0</v>
      </c>
      <c r="D67" s="164"/>
      <c r="E67" s="164"/>
      <c r="F67" s="164"/>
      <c r="G67" s="164"/>
      <c r="H67" s="164"/>
      <c r="I67" s="175">
        <f>I59*I63</f>
        <v>0</v>
      </c>
      <c r="J67" s="151"/>
      <c r="K67" s="151"/>
      <c r="L67" s="151"/>
      <c r="O67" s="176">
        <f>C67+I67</f>
        <v>0</v>
      </c>
    </row>
    <row r="68" spans="1:15" s="144" customFormat="1" hidden="1">
      <c r="A68" s="148"/>
      <c r="B68" s="177" t="s">
        <v>67</v>
      </c>
      <c r="M68" s="158"/>
      <c r="O68" s="176" t="str">
        <f>IF(OR(ISBLANK(Deckblatt!C$63),ISNA(Deckblatt!D$19)),"?",IF(Deckblatt!C$63 &lt; Deckblatt!D$19,IF(C66+O67&gt;0,O64,0),0))</f>
        <v>?</v>
      </c>
    </row>
    <row r="69" spans="1:15" hidden="1">
      <c r="A69" s="178"/>
      <c r="B69" s="179" t="s">
        <v>70</v>
      </c>
      <c r="C69" s="179"/>
      <c r="D69" s="179"/>
      <c r="E69" s="179"/>
      <c r="F69" s="179"/>
      <c r="G69" s="179"/>
      <c r="H69" s="179"/>
      <c r="I69" s="179"/>
      <c r="J69" s="179"/>
      <c r="K69" s="179"/>
      <c r="L69" s="179"/>
      <c r="M69" s="179"/>
      <c r="N69" s="179"/>
      <c r="O69" s="180" t="str">
        <f>IF(AND(ISNUMBER(O66),ISNUMBER(O68)),SUM(O66:O68),"?")</f>
        <v>?</v>
      </c>
    </row>
    <row r="70" spans="1:15">
      <c r="I70" s="162"/>
      <c r="J70" s="151"/>
      <c r="K70" s="151"/>
      <c r="L70" s="151"/>
    </row>
    <row r="71" spans="1:15">
      <c r="A71" s="181" t="str">
        <f>IF(ISBLANK(Deckblatt!C63),"Bitte tragen Sie auf dem Deckblatt das Anmeldedatum ein!","")</f>
        <v>Bitte tragen Sie auf dem Deckblatt das Anmeldedatum ein!</v>
      </c>
    </row>
    <row r="72" spans="1:15">
      <c r="A72" s="181" t="str">
        <f>IF(ISBLANK(Deckblatt!C24),"Bitte tragen Sie auf dem Deckblatt ihren Verein ein!","")</f>
        <v>Bitte tragen Sie auf dem Deckblatt ihren Verein ein!</v>
      </c>
    </row>
  </sheetData>
  <sheetProtection selectLockedCells="1"/>
  <mergeCells count="4">
    <mergeCell ref="E6:F6"/>
    <mergeCell ref="G6:H6"/>
    <mergeCell ref="K6:L6"/>
    <mergeCell ref="M6:N6"/>
  </mergeCells>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Tabelle8"/>
  <dimension ref="A1:J9"/>
  <sheetViews>
    <sheetView workbookViewId="0">
      <selection activeCell="E3" sqref="E3"/>
    </sheetView>
  </sheetViews>
  <sheetFormatPr baseColWidth="10" defaultRowHeight="12.75"/>
  <cols>
    <col min="1" max="1" width="32.7109375" customWidth="1"/>
    <col min="2" max="2" width="30.140625" customWidth="1"/>
    <col min="3" max="3" width="22.5703125" bestFit="1" customWidth="1"/>
    <col min="4" max="4" width="31.28515625" customWidth="1"/>
    <col min="5" max="5" width="27" customWidth="1"/>
    <col min="6" max="6" width="13.42578125" customWidth="1"/>
    <col min="7" max="7" width="17.7109375" bestFit="1" customWidth="1"/>
    <col min="8" max="8" width="15.7109375" bestFit="1" customWidth="1"/>
  </cols>
  <sheetData>
    <row r="1" spans="1:10">
      <c r="A1" t="s">
        <v>71</v>
      </c>
      <c r="B1" t="s">
        <v>72</v>
      </c>
      <c r="C1" t="s">
        <v>73</v>
      </c>
      <c r="D1" t="s">
        <v>72</v>
      </c>
      <c r="E1" t="s">
        <v>74</v>
      </c>
      <c r="F1" s="91" t="s">
        <v>75</v>
      </c>
      <c r="G1" t="s">
        <v>230</v>
      </c>
      <c r="H1" t="s">
        <v>76</v>
      </c>
      <c r="I1" s="91" t="s">
        <v>77</v>
      </c>
      <c r="J1" s="91" t="s">
        <v>78</v>
      </c>
    </row>
    <row r="2" spans="1:10">
      <c r="A2" s="21" t="s">
        <v>254</v>
      </c>
      <c r="B2" s="21" t="s">
        <v>252</v>
      </c>
      <c r="C2" t="s">
        <v>2</v>
      </c>
      <c r="D2" s="21" t="s">
        <v>252</v>
      </c>
      <c r="E2" s="21" t="s">
        <v>306</v>
      </c>
      <c r="F2" s="183">
        <v>42183</v>
      </c>
      <c r="G2" s="21" t="s">
        <v>253</v>
      </c>
      <c r="H2" s="21" t="s">
        <v>25</v>
      </c>
      <c r="I2" s="183">
        <v>42146</v>
      </c>
      <c r="J2" s="182">
        <v>42147</v>
      </c>
    </row>
    <row r="3" spans="1:10">
      <c r="F3" s="183"/>
      <c r="I3" s="183"/>
      <c r="J3" s="182"/>
    </row>
    <row r="4" spans="1:10">
      <c r="F4" s="183"/>
      <c r="I4" s="183"/>
      <c r="J4" s="182"/>
    </row>
    <row r="5" spans="1:10">
      <c r="F5" s="183"/>
      <c r="I5" s="183"/>
      <c r="J5" s="182"/>
    </row>
    <row r="6" spans="1:10">
      <c r="F6" s="183"/>
      <c r="I6" s="183"/>
      <c r="J6" s="182"/>
    </row>
    <row r="7" spans="1:10">
      <c r="F7" s="183"/>
      <c r="I7" s="183"/>
      <c r="J7" s="182"/>
    </row>
    <row r="8" spans="1:10">
      <c r="F8" s="183"/>
      <c r="I8" s="183"/>
      <c r="J8" s="182"/>
    </row>
    <row r="9" spans="1:10">
      <c r="F9" s="183"/>
      <c r="I9" s="183"/>
      <c r="J9" s="182"/>
    </row>
  </sheetData>
  <sheetProtection selectLockedCells="1"/>
  <phoneticPr fontId="3"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sheetPr codeName="Tabelle9"/>
  <dimension ref="A1:AN16"/>
  <sheetViews>
    <sheetView workbookViewId="0">
      <selection activeCell="A15" sqref="A15"/>
    </sheetView>
  </sheetViews>
  <sheetFormatPr baseColWidth="10" defaultRowHeight="12.75"/>
  <cols>
    <col min="1" max="1" width="22.5703125" bestFit="1" customWidth="1"/>
    <col min="2" max="3" width="23" bestFit="1" customWidth="1"/>
    <col min="4" max="4" width="21.42578125" bestFit="1" customWidth="1"/>
    <col min="7" max="7" width="27.5703125" bestFit="1" customWidth="1"/>
    <col min="8" max="9" width="14.140625" bestFit="1" customWidth="1"/>
  </cols>
  <sheetData>
    <row r="1" spans="1:40">
      <c r="A1" t="s">
        <v>73</v>
      </c>
      <c r="B1" t="s">
        <v>80</v>
      </c>
      <c r="C1" t="s">
        <v>81</v>
      </c>
      <c r="D1" t="s">
        <v>228</v>
      </c>
      <c r="E1" t="s">
        <v>229</v>
      </c>
      <c r="F1" t="s">
        <v>230</v>
      </c>
      <c r="G1" t="s">
        <v>82</v>
      </c>
      <c r="H1" t="s">
        <v>231</v>
      </c>
      <c r="I1" t="s">
        <v>83</v>
      </c>
    </row>
    <row r="2" spans="1:40">
      <c r="A2" t="s">
        <v>79</v>
      </c>
      <c r="B2" t="s">
        <v>84</v>
      </c>
      <c r="C2" t="s">
        <v>84</v>
      </c>
      <c r="D2" t="s">
        <v>85</v>
      </c>
      <c r="E2">
        <v>70340</v>
      </c>
      <c r="F2" t="s">
        <v>86</v>
      </c>
      <c r="G2" s="184" t="s">
        <v>87</v>
      </c>
      <c r="H2" t="s">
        <v>27</v>
      </c>
      <c r="I2" s="23" t="s">
        <v>88</v>
      </c>
    </row>
    <row r="3" spans="1:40">
      <c r="A3" t="s">
        <v>238</v>
      </c>
      <c r="B3" t="s">
        <v>238</v>
      </c>
      <c r="C3" t="s">
        <v>238</v>
      </c>
      <c r="D3" t="s">
        <v>235</v>
      </c>
      <c r="E3">
        <v>73037</v>
      </c>
      <c r="F3" t="s">
        <v>89</v>
      </c>
      <c r="G3" s="184" t="s">
        <v>90</v>
      </c>
      <c r="I3" t="s">
        <v>91</v>
      </c>
    </row>
    <row r="4" spans="1:40">
      <c r="A4" s="21" t="s">
        <v>2</v>
      </c>
      <c r="B4" s="21" t="s">
        <v>2</v>
      </c>
      <c r="C4" s="21" t="s">
        <v>2</v>
      </c>
    </row>
    <row r="15" spans="1:40">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row>
    <row r="16" spans="1:40">
      <c r="B16" s="209"/>
      <c r="C16" s="209"/>
      <c r="D16" s="209"/>
      <c r="E16" s="209"/>
      <c r="F16" s="210"/>
      <c r="G16" s="210"/>
      <c r="H16" s="209"/>
      <c r="I16" s="209"/>
      <c r="J16" s="209"/>
      <c r="K16" s="209"/>
      <c r="L16" s="209"/>
      <c r="M16" s="209"/>
      <c r="N16" s="209"/>
      <c r="O16" s="209"/>
      <c r="P16" s="209"/>
      <c r="Q16" s="209"/>
      <c r="R16" s="210"/>
      <c r="S16" s="211"/>
      <c r="T16" s="211"/>
      <c r="U16" s="211"/>
      <c r="V16" s="211"/>
      <c r="W16" s="211"/>
      <c r="X16" s="211"/>
      <c r="Y16" s="211"/>
      <c r="Z16" s="211"/>
      <c r="AA16" s="212"/>
      <c r="AB16" s="211"/>
      <c r="AC16" s="211"/>
      <c r="AD16" s="211"/>
      <c r="AE16" s="211"/>
      <c r="AF16" s="211"/>
      <c r="AG16" s="211"/>
      <c r="AH16" s="211"/>
      <c r="AI16" s="211"/>
      <c r="AJ16" s="211"/>
      <c r="AK16" s="211"/>
      <c r="AL16" s="211"/>
      <c r="AM16" s="211"/>
      <c r="AN16" s="211"/>
    </row>
  </sheetData>
  <phoneticPr fontId="3" type="noConversion"/>
  <hyperlinks>
    <hyperlink ref="G2" r:id="rId1"/>
    <hyperlink ref="G3" r:id="rId2"/>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12</vt:i4>
      </vt:variant>
    </vt:vector>
  </HeadingPairs>
  <TitlesOfParts>
    <vt:vector size="24" baseType="lpstr">
      <vt:lpstr>Anleitung</vt:lpstr>
      <vt:lpstr>Deckblatt</vt:lpstr>
      <vt:lpstr>Mannschaften</vt:lpstr>
      <vt:lpstr>Teilnehmer</vt:lpstr>
      <vt:lpstr>Kampfrichter</vt:lpstr>
      <vt:lpstr>Vereine</vt:lpstr>
      <vt:lpstr>Übersicht</vt:lpstr>
      <vt:lpstr>Veranstaltungen</vt:lpstr>
      <vt:lpstr>Veranstalter</vt:lpstr>
      <vt:lpstr>Kampfrichter-Fachgebiete</vt:lpstr>
      <vt:lpstr>Kampfrichter-Lizenzen</vt:lpstr>
      <vt:lpstr>Schwierigkeitsstufen</vt:lpstr>
      <vt:lpstr>Auswahl_LA</vt:lpstr>
      <vt:lpstr>Teilnehmer!Druckbereich</vt:lpstr>
      <vt:lpstr>Geburtsdatum_Maximal</vt:lpstr>
      <vt:lpstr>Geburtsdatum_Minimal</vt:lpstr>
      <vt:lpstr>Kampfrichter_Fachgebietsliste</vt:lpstr>
      <vt:lpstr>Kampfrichterlizenzliste</vt:lpstr>
      <vt:lpstr>MannschaftsNrListe</vt:lpstr>
      <vt:lpstr>Veranstalterliste</vt:lpstr>
      <vt:lpstr>Veranstaltungsliste</vt:lpstr>
      <vt:lpstr>Vereinsliste</vt:lpstr>
      <vt:lpstr>WKNrListe</vt:lpstr>
      <vt:lpstr>WKNrListeMannschaft</vt:lpstr>
    </vt:vector>
  </TitlesOfParts>
  <Company>Ing.-Büro Allmendinger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Jocubeu</dc:creator>
  <cp:lastModifiedBy>Jeremias</cp:lastModifiedBy>
  <cp:lastPrinted>2005-03-22T08:57:47Z</cp:lastPrinted>
  <dcterms:created xsi:type="dcterms:W3CDTF">2005-03-11T12:24:13Z</dcterms:created>
  <dcterms:modified xsi:type="dcterms:W3CDTF">2016-03-13T04:07:15Z</dcterms:modified>
</cp:coreProperties>
</file>